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INVESTITII - 23.02.2015" sheetId="1" r:id="rId1"/>
  </sheets>
  <definedNames>
    <definedName name="_xlnm.Print_Area" localSheetId="0">'LISTA INVESTITII - 23.02.2015'!$A$1:$J$497</definedName>
  </definedNames>
  <calcPr fullCalcOnLoad="1"/>
</workbook>
</file>

<file path=xl/sharedStrings.xml><?xml version="1.0" encoding="utf-8"?>
<sst xmlns="http://schemas.openxmlformats.org/spreadsheetml/2006/main" count="782" uniqueCount="380">
  <si>
    <t>CONSILIUL JUDETEAN BACAU</t>
  </si>
  <si>
    <t>CRT</t>
  </si>
  <si>
    <t>BUGET</t>
  </si>
  <si>
    <t>LOCAL</t>
  </si>
  <si>
    <t>TVA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</si>
  <si>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</si>
  <si>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</si>
  <si>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</si>
  <si>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</si>
  <si>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</si>
  <si>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</si>
  <si>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</si>
  <si>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</si>
  <si>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</si>
  <si>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</si>
  <si>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</si>
  <si>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</si>
  <si>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</si>
  <si>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</si>
  <si>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</si>
  <si>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</si>
  <si>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</si>
  <si>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</si>
  <si>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</si>
  <si>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</si>
  <si>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</si>
  <si>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</si>
  <si>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</si>
  <si>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</si>
  <si>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</si>
  <si>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FONDURI</t>
  </si>
  <si>
    <t>NERAMB</t>
  </si>
  <si>
    <t>FEDR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</si>
  <si>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</si>
  <si>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</si>
  <si>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</si>
  <si>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</si>
  <si>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</si>
  <si>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</si>
  <si>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PLAN</t>
  </si>
  <si>
    <t>EXEC. LUCRARI CATEDRALA ORTODOXA "INALTAREA DOMNULUI" BACAU</t>
  </si>
  <si>
    <t>BACAU POS MEDIU AXA 2 - DOCUMENTATII TEHNICO-ECONOMICE, AUDIT</t>
  </si>
  <si>
    <t>COMPLETAREA SISTEMELOR CLASICE EXISTENTE DE INCALZIRE CU</t>
  </si>
  <si>
    <t>SISTEME CARE UTILIZEAZA ENERGIE SOLARA, LA O SERIE DE CLADIRI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</si>
  <si>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</si>
  <si>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</si>
  <si>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</si>
  <si>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</si>
  <si>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</si>
  <si>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</si>
  <si>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</si>
  <si>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</si>
  <si>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ALTE CHELTUIELI  din care :</t>
  </si>
  <si>
    <t>ALOCATII</t>
  </si>
  <si>
    <t>ALTE  CHELTUIELI  din care :</t>
  </si>
  <si>
    <t>VII</t>
  </si>
  <si>
    <t>COMPLEXUL MUZEAL  "IULIAN ANTONESCU"</t>
  </si>
  <si>
    <t>CHELT. DE EXPERT, PROIECT. SI DE EXEC. PT PREV/INLAT.CALAM NAT</t>
  </si>
  <si>
    <t>ALTE   CHELTUIELI  -   din care :</t>
  </si>
  <si>
    <t>ALTE CHELTUIELI ASIMILATE INVEST - RK, PROIECT, EXEC</t>
  </si>
  <si>
    <t>REABILITARE CLADIRE EXISTENTA PT. BIROURI MULTIFUNCTIONALE</t>
  </si>
  <si>
    <t>SI CABINETE MEDICALE IN CADRUL CRRN DARMANESTI INCLUSIV</t>
  </si>
  <si>
    <t>CHELT. CONEXE ( DIR. SANT. ASIST TEH, TAXE, AVIZE, ACORDURI )</t>
  </si>
  <si>
    <t>DOCUM. TEH-ECON SI EXEC. LUCRARI - COMPARTIMENTARE SI</t>
  </si>
  <si>
    <t>INCLUSIV CHELTUIELI CONEXE ( ASISTENTA TEHNICA, PROIECT DE URMARIRE</t>
  </si>
  <si>
    <t>EXECUTIE LUCRARI INSTALATII INTERIOARE SI EXTERIOARE LA CATEDRALA</t>
  </si>
  <si>
    <t xml:space="preserve"> STUDII PREFEZ./FEZAB ( DALI, EXPERT TEH. DOC. TEH-ECON )</t>
  </si>
  <si>
    <t>STUDIU IN VEDEREA ELABORARII HARTILOR DE RISC LA INUNDATII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</si>
  <si>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</si>
  <si>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</si>
  <si>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</si>
  <si>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</si>
  <si>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</si>
  <si>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</si>
  <si>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</si>
  <si>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PROIECTE  </t>
  </si>
  <si>
    <t xml:space="preserve">CREDIT </t>
  </si>
  <si>
    <t>BANCAR</t>
  </si>
  <si>
    <r>
      <t xml:space="preserve">AL SPITALULUI JUDETEAN DE URGENTA BACAU </t>
    </r>
    <r>
      <rPr>
        <b/>
        <sz val="8"/>
        <color indexed="10"/>
        <rFont val="Arial"/>
        <family val="2"/>
      </rPr>
      <t xml:space="preserve"> SMIS 12223</t>
    </r>
  </si>
  <si>
    <r>
      <t xml:space="preserve">PROIECT INTEGRAT DE </t>
    </r>
    <r>
      <rPr>
        <b/>
        <sz val="8"/>
        <color indexed="10"/>
        <rFont val="Arial"/>
        <family val="2"/>
      </rPr>
      <t>MANAGEMENT AL DESEURILOR</t>
    </r>
    <r>
      <rPr>
        <sz val="8"/>
        <rFont val="Arial"/>
        <family val="2"/>
      </rPr>
      <t xml:space="preserve"> SOLIDE IN JUDETUL</t>
    </r>
  </si>
  <si>
    <r>
      <t>PROIECT, EXEC.LUCRARI, DOTARI SI ECHIPAMENTE, ALTE CHELT. CONEXE</t>
    </r>
    <r>
      <rPr>
        <b/>
        <sz val="8"/>
        <rFont val="Arial"/>
        <family val="2"/>
      </rPr>
      <t xml:space="preserve"> (56)</t>
    </r>
  </si>
  <si>
    <r>
      <t>AFLATE IN PROPRIETATEA PUBLICA A JUDETULUI BACAU  (</t>
    </r>
    <r>
      <rPr>
        <b/>
        <sz val="8"/>
        <color indexed="10"/>
        <rFont val="Arial"/>
        <family val="2"/>
      </rPr>
      <t xml:space="preserve"> CASA VERDE 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(71)</t>
    </r>
  </si>
  <si>
    <t>BS</t>
  </si>
  <si>
    <t>TOTAL</t>
  </si>
  <si>
    <t>2=3+4+5+6</t>
  </si>
  <si>
    <t>ALOCATII BUGET LOCAL  :  DIN CARE</t>
  </si>
  <si>
    <t>DOTARI</t>
  </si>
  <si>
    <t>SOFT INFORMATIZARE STARE CIVILA</t>
  </si>
  <si>
    <t>R K AMBULATORIUL DE SPECIALITATE PEDIATRIE INCLUSIV CHELT CONEXE</t>
  </si>
  <si>
    <t>RK - CAI DE ACCES SI ALEI PIETONALE IN INCINTA SJU INCLUSIV CHELT CONEXE</t>
  </si>
  <si>
    <t>LUCRARI DE INTERVENTIE PENTRU PREVENIREA SI INLATURAREA EFECTELOR</t>
  </si>
  <si>
    <t>NR. 9 BACAU INCLUSIV CHELTUIELI CONEXE</t>
  </si>
  <si>
    <t>MII LEI</t>
  </si>
  <si>
    <t>ALTE</t>
  </si>
  <si>
    <t>SURSE</t>
  </si>
  <si>
    <t>RESTAURAREA SI VALORIFICAREA DURABILA A PATRIMONIULUI CULTURAL</t>
  </si>
  <si>
    <r>
      <t xml:space="preserve">OBSERVATORUL ASTRONOMIC VICTOR ANESTIN BACAU - </t>
    </r>
    <r>
      <rPr>
        <b/>
        <sz val="8"/>
        <color indexed="10"/>
        <rFont val="Arial"/>
        <family val="2"/>
      </rPr>
      <t>SMIS 13163</t>
    </r>
  </si>
  <si>
    <t>Intocmit : Mioara Mitri</t>
  </si>
  <si>
    <t>FEDR/FEN</t>
  </si>
  <si>
    <t xml:space="preserve">DEZVOLTAREA INFRASTRUCTURII HARDWARE SI SOFTWARE PENTRU OFERIREA DE </t>
  </si>
  <si>
    <t xml:space="preserve">SERVICII DE E-ADMINISTRATIE, INCLUSIV GESTIONAREA REGISTRULUI AGRICOL IN </t>
  </si>
  <si>
    <r>
      <t xml:space="preserve">FORMAT ELECTRONIC IN JUDETUL BACAU - </t>
    </r>
    <r>
      <rPr>
        <b/>
        <sz val="8"/>
        <color indexed="10"/>
        <rFont val="Arial"/>
        <family val="2"/>
      </rPr>
      <t>SMIS 48412</t>
    </r>
  </si>
  <si>
    <t>MODERNIZARE DJ. 207 F SIRETU - SERBESTI, KM. 11+500 - 14+100</t>
  </si>
  <si>
    <t>MODERNIZRE DJ. 243 B PRAJA - MOTOSENI - STANISESTI, KM. 25+400 - 33+568</t>
  </si>
  <si>
    <t>EXPERTIZA + DALI - REABILITARE SI MODERNIZARE DJ. 241 LIMITA JUD. VRANCEA</t>
  </si>
  <si>
    <t>PODU TURCULUI, GLAVANESTI, MOTOSENI, RACHITOASA, COLONESTI, IZVORUL</t>
  </si>
  <si>
    <t>BERHECIULUI, KM. 25+000 - 83+368</t>
  </si>
  <si>
    <t>RA AEROPORTUL INTERNATIONAL GEORGE ENESCU BACAU</t>
  </si>
  <si>
    <t>ACHIZITII ANIMALE NATURALIZATE SI MULAJE</t>
  </si>
  <si>
    <t>ACHIZITII PESTI EXOTICI , PAPAGALI , ACVARII</t>
  </si>
  <si>
    <t>CRRPH UNGURENI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</si>
  <si>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</si>
  <si>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</si>
  <si>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</si>
  <si>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</si>
  <si>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</si>
  <si>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</si>
  <si>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</si>
  <si>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</si>
  <si>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</si>
  <si>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</si>
  <si>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</si>
  <si>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</si>
  <si>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</si>
  <si>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>ALTE SERV. PUBL. GENERALE   - CAP. 54. A    din  care:</t>
  </si>
  <si>
    <t>PACHET STATIE DE STERILIZARE MATERNITATE SI MOBILIER AFERENT (12 rate din 36)</t>
  </si>
  <si>
    <t>STATIE POSTPROCESARE IMAGINE COMPUTER TOMOGRAF - LABORATORUL DE RADIOLOGIE</t>
  </si>
  <si>
    <t>MASINA DE DEVELOPAT - LABORATORUL DE RADIOLOGIE SI IMAGISTICA MEDICALA - 3 BUC</t>
  </si>
  <si>
    <t>SISTEM PNEUMATIC CU DOUA MANSETE - ORTOPEDIE - 1 BUC</t>
  </si>
  <si>
    <t>UNITATE LAPAROSCOPICA - CHIRURGIE GENERALA - 12 RATE DIN 18 - 1 BUC</t>
  </si>
  <si>
    <t>DEFIBRILATOR PORTABIL - ATI -  PAVILION MED. CHIR. - 1 BUC</t>
  </si>
  <si>
    <t>FRIGIDER DE DEPOZITARE A SANGELUI - UPU - ATI - 1 BUC</t>
  </si>
  <si>
    <t>HOLTER EKG RECORDER - CARDIOLOGIE - 2 BUC</t>
  </si>
  <si>
    <t>APARAT DE RADIOLOGIE CU FLUOROSCOPIE, CU LANT TV SI INTENSIFICATOR DE IMAGINE</t>
  </si>
  <si>
    <t>CHIRURGIE PEDIATRICA - 12 RATE DIN 24 - 1 BUC</t>
  </si>
  <si>
    <t>MESE CHIRURGICALE DE EXAMINARE LA NASTERE - OG 1 + OG 2 - 2 BUC</t>
  </si>
  <si>
    <t>MASA DE OPERATIE - ORTOPEDIE - TRAUMATOLOGIE - 1 BUC</t>
  </si>
  <si>
    <t>CANTAR ELECTRONIC CU CITITOR COD BARE  - LENJERIE - 1 BUC</t>
  </si>
  <si>
    <t xml:space="preserve"> SANATATE  -  CAP. 66. A</t>
  </si>
  <si>
    <t xml:space="preserve"> AUTOTURISM</t>
  </si>
  <si>
    <t>DEZVOLTAREA SI EFICIENTIZAREA SERVICIILOR PUBLICE ELECTRONICE IN JUD. BACAU</t>
  </si>
  <si>
    <r>
      <t xml:space="preserve">POS CCE - </t>
    </r>
    <r>
      <rPr>
        <b/>
        <sz val="8"/>
        <color indexed="10"/>
        <rFont val="Arial"/>
        <family val="2"/>
      </rPr>
      <t>SMIS 48356</t>
    </r>
  </si>
  <si>
    <t>IN PROPRIETATEA CONSILIULUI JUDETEAN, REALIZATE INAINTE DE ANUL 1978</t>
  </si>
  <si>
    <t>INVESTITIEI, DIR. SANTIER,TAXE,AVIZE, ACORDURI</t>
  </si>
  <si>
    <t>SCOALA POPULARA DE ARTA SI MESERII</t>
  </si>
  <si>
    <t>PREŞEDINTE,</t>
  </si>
  <si>
    <t>Dragoş Benea</t>
  </si>
  <si>
    <t>PLAN DE INVESTITII PRIORITARE NECESARE CONFORMARII CU STANDARDELE IMPUSE</t>
  </si>
  <si>
    <t>EXTINDERE SI REABILITARE STATIE DE EPURARE A APELOR UZATE CENTRAL EXISTENT</t>
  </si>
  <si>
    <t>IN MUNICIPIUL ONESTI -PROIECTARE SI EXECUTIE</t>
  </si>
  <si>
    <t>1.2</t>
  </si>
  <si>
    <t>1.1</t>
  </si>
  <si>
    <t>RETEA CANALIZARE NOUA IN CARTIERUL BORZESTI MUNICIPIUL ONESTI-PROIECT SI EXEC</t>
  </si>
  <si>
    <t>DE UE LA CALITATEA APEI POTABILE SI TRATAREA APEI UZATE (ASOC. CU CONSILIUL</t>
  </si>
  <si>
    <t xml:space="preserve">                                                                                  PE ANUL  2015</t>
  </si>
  <si>
    <t>REABILITARE SEDIU CJ - DOCUMENTATII TEHNICO ECONOMICE SI CHELT. CONEXE</t>
  </si>
  <si>
    <t>PROIECTARE SI EXECUTIE INTERVENTII PENTRU PREVENIREA SI INLATURAREA EFECTELOR</t>
  </si>
  <si>
    <t>TERMICE SITUATA IN INCINTA SCOLII NR.1 TG. OCNA STR.N. ARBANAS NR.4-6</t>
  </si>
  <si>
    <t>DOCUMENTATII TEHNOCO ECONOMICE SI EXECUTIE LUCRARI DE AMENAJARE EXTERIOARA</t>
  </si>
  <si>
    <t>DOCUMENTATII TEHNOCO ECONOMICE SI EXECUTIE LUCRARI DE DESFIINTARE A CENTRALEI</t>
  </si>
  <si>
    <t>AFERENTE IMOBILULUI LEAGAN NR. 1 DIN MUNICIPIUL BACAU STR. G. BACOVIA NR.54</t>
  </si>
  <si>
    <t>ACHIZITII IMOBILE</t>
  </si>
  <si>
    <t>ACHIZITIE CASA VASILE ALECSANDRI STR. GEORGE APOSTU NR.3</t>
  </si>
  <si>
    <t>PRODUSE DE ACTIUNI ACCIDENTALE LA CLADIREA FOSTEI BIBLIOTECI JUDETENE</t>
  </si>
  <si>
    <t>DOCUMENTATII TEHNICO ECONOMICE PENTRU PUNEREA IN SIGURANTA A IMOBILULUI</t>
  </si>
  <si>
    <t>CASA NR.2 DIN MUNICIPIUL BACAU STR.H COANDA NR.2 (ARHIVA+ SPATII DE DEPOZITARE)</t>
  </si>
  <si>
    <t>1=2+7+8</t>
  </si>
  <si>
    <t>REABILITARE SI MODERNIZARE VIVARIU</t>
  </si>
  <si>
    <t>LA BIBLIOTECA JUDETEANA BACAU</t>
  </si>
  <si>
    <t>DOTARE SALA DE SEDINTE PALAT ADMINISTRATIV CU SISTEM INTEGRAT PREZENTARI</t>
  </si>
  <si>
    <t>MULTIMEDIA (ECRAN PROIECTIE RETRACTABIL, MODULE INFORMARE PARTICIPANTI</t>
  </si>
  <si>
    <t>CONECTARE INTRANET</t>
  </si>
  <si>
    <t>LUCRARI  IN  CONTINUARE : PROIECTE (56)</t>
  </si>
  <si>
    <t>LUCRARI  NOI  PROIECTE  (56)</t>
  </si>
  <si>
    <t>PROIECTE  (56)  DIN CARE :</t>
  </si>
  <si>
    <t>GRUP ELECTROGEN</t>
  </si>
  <si>
    <t>SISTEM DE SUPRAVEGHERE PERIMETRALA VIDEO , ANTIEFRACTIE SI ANTIINCENDIU</t>
  </si>
  <si>
    <t xml:space="preserve">EXPLOZOR </t>
  </si>
  <si>
    <t xml:space="preserve">AUTOTURISM DE TEREN PENTRU INTERVENTII </t>
  </si>
  <si>
    <t>GRUP ELECTROGEN 130KVA</t>
  </si>
  <si>
    <t>DETECTOR PORTABIL PENTRU MASURAREA CONCENTRATIEI DE GAZE</t>
  </si>
  <si>
    <t>LAPTOP</t>
  </si>
  <si>
    <t>SISTEM VIDEOCONFERINTA</t>
  </si>
  <si>
    <t>SERVER</t>
  </si>
  <si>
    <t>PATURA ANTISCHIJA</t>
  </si>
  <si>
    <t>DETECTOR DE EXPLOZIBIL</t>
  </si>
  <si>
    <t>IMPRIMANTA+ SCANNER COLOR</t>
  </si>
  <si>
    <t>AMENAJARE ACCES DEMISOL LA CATEDRALA ORTODOXA "INALTAREA DOMNULUI" BACAU</t>
  </si>
  <si>
    <t>LOCAL ONESTI ) DIN CARE :</t>
  </si>
  <si>
    <t xml:space="preserve">CALCULATOATE  + LICENTE </t>
  </si>
  <si>
    <t>RK LA CLADIRE CENTRUL SCOLAR -C11 DIN CADRUL CSEI NR.1 BACAU-EXECUTIE LUCRARI</t>
  </si>
  <si>
    <t>SI CHELTUIELI CONEXE</t>
  </si>
  <si>
    <t>CENTRUL SCOLAR DE EDUCATIE INCLUZIVA NR.1 BACAU</t>
  </si>
  <si>
    <t xml:space="preserve">SISTEM DE SUPRAVEGHERE VIDEO </t>
  </si>
  <si>
    <t>SCOALA GIMNAZIALA SPECIALA "MARIA MONTESSORI" BACAU</t>
  </si>
  <si>
    <t>CENTRUL SCOLAR DE EDUCATIE INCLUZIVA NR.2 COMANESTI</t>
  </si>
  <si>
    <t>RK - REABILIT. SECTIA CONTAGIOASE COPII DOCUMENTATII TEHNICO ECONOMICE</t>
  </si>
  <si>
    <t xml:space="preserve"> EXECUTIE LUCRARI SI CHELTUIELI CONEXE</t>
  </si>
  <si>
    <t>RK PEDIATRIE CORP A ( SECTOR A,C,D - FLUIDE MEDICALE</t>
  </si>
  <si>
    <t>RK C11 (CLADIRE ATELIERE) PENTRU LABORATOR MEDICINA LEGALA, CHELTUIELI CONEXE</t>
  </si>
  <si>
    <t>RK PAVILION HIV, CHELTUIELI CONEXE</t>
  </si>
  <si>
    <t>RK CENTRALA TERMICA PAVILION MEDICO-CHIRURGICAL EXTINDERE SI MODERNIZARE</t>
  </si>
  <si>
    <t>RK REABILITARE SECTIE GASTROENTEROLOGIE</t>
  </si>
  <si>
    <t>RK IMPREJMUIRE TEREN 79 MP FOSTA LOCATIE DEPOZIT ARHEOLOGIE SI BECI STR. SOIMULUI 7</t>
  </si>
  <si>
    <t xml:space="preserve">DOCUMENTATII TEHNICO ECONOMICA SI CHELTUIELI CONEXE PENTRU LUCRARI DE INTERVENTIE </t>
  </si>
  <si>
    <t>LA MUZEUL DE ETNOGRAFIE STR. N. TITULESCU NR.23 NR. INVENTAR 10302</t>
  </si>
  <si>
    <t>SI IMPREJMUIRE MUZEUL DE ARTA DIN STR.N. TITULESCU NR.23 NR. INVENTAR 10312</t>
  </si>
  <si>
    <t>ACHIZITII MUZEALE</t>
  </si>
  <si>
    <t>LICENTE WINDOWS</t>
  </si>
  <si>
    <t>RK PAVARE AMENAJARE SPATIU EXTERIOR</t>
  </si>
  <si>
    <t>INSTRUMENTE MUZICALE - CORN DE SUFLAT</t>
  </si>
  <si>
    <t>INSTRUMENTE MUZICALE - TROMPETE</t>
  </si>
  <si>
    <t>CR HENRI COANDA BACAU</t>
  </si>
  <si>
    <t>RK PENTRU ANVELOPARE TERMICA CLADIRE INTERNAT</t>
  </si>
  <si>
    <t>SEPARATOR GRASIMI PENTRU STATIA DE EPURARE</t>
  </si>
  <si>
    <t>POMPA APA</t>
  </si>
  <si>
    <t>RK INSTALATIE TERMICA SI ELECTRICA</t>
  </si>
  <si>
    <t>RK INSTALATII SANITARE</t>
  </si>
  <si>
    <t>CRRN PIETRICICA COMANESTI</t>
  </si>
  <si>
    <t>DALI-MODERNIZARE ADAPTARE SI IMPREJMUIRE PAVILION DIN STR. LICEULUI 26 CARTIER</t>
  </si>
  <si>
    <t>ZAVOI COMANESTI IN VEDEREA FURNIZARII DE SERVICII SOCIALE PENTRU BENEFICIARII</t>
  </si>
  <si>
    <t>CU HANDICAP NEUROPSIHIC</t>
  </si>
  <si>
    <t>CSC FILIPESTI</t>
  </si>
  <si>
    <t>GENERATOR ELECTRIC</t>
  </si>
  <si>
    <t xml:space="preserve">AGRICULTURA SI SILVICULTURA  - CAP. 83 </t>
  </si>
  <si>
    <t>VI</t>
  </si>
  <si>
    <t>CAMERA AGRICOLA JUDETEANA BACAU</t>
  </si>
  <si>
    <t>LICENTE CALCULATOARE</t>
  </si>
  <si>
    <t>AUTOTURISM</t>
  </si>
  <si>
    <t>ACTUALIZARE PTH + EXECUTIE - REABILITARE SI MODERNIZARE DJ. 207 D</t>
  </si>
  <si>
    <t>LIMITA JUDET NEAMT-PRAJASTI DN 2F KM 28+000-50+254</t>
  </si>
  <si>
    <t>GLAVANESTI MOTOSENI RACHITOASA COLONESTI IZV. BERHECIULUI KM 25+000-83+368</t>
  </si>
  <si>
    <t>PTH+EXECUTIE - REABILITARE SI MODERNIZARE DJ. 241 A IZV. BERHECIULUI SECUIENI</t>
  </si>
  <si>
    <t>KM. 64+250-78+114</t>
  </si>
  <si>
    <t>ACTUALIZARE PTH + EXECUTIE - REABILITARE SI MODERNIZARE DJ.241 C ROSIORI</t>
  </si>
  <si>
    <t>VALEA MICA KM. 1+650-4+050</t>
  </si>
  <si>
    <t>PTH+EXECUTIE - REABILIT. SI MODERNIZ. DJ.241, LIMITA JUDET VRANCEA-PODU TURCULUI</t>
  </si>
  <si>
    <t>PTH+EXECUTIE - REABILITARE PODET PE DJ.241 D KM. 2+700 LA LIPOVA</t>
  </si>
  <si>
    <t>PTH+EXECUTIE - REABILITARE SI MODERNIZARE DJ. 117 PODURI KM. 17+000-21+180</t>
  </si>
  <si>
    <t>JUDET BACAU</t>
  </si>
  <si>
    <t>EXPERTIZA + DALI REABILITARE POD PE DJ 119 KM.39+853 GURA VAII JUD. BACAU</t>
  </si>
  <si>
    <t>EXPERTIZA + DALI REABILITARE PODET PE DJ. 241 D KM. 2+700 LIPOVA</t>
  </si>
  <si>
    <t>EXPERTIZA SI ACTUALIZARE DALI REBILITARE SI MODERNIZARE DJ.207 D LIMITA JUDET</t>
  </si>
  <si>
    <t>NEAMT PRAJESTI DN 2 F KM. 28+000-50+254</t>
  </si>
  <si>
    <t xml:space="preserve">EXPERTIZA SI ACTUALIZARE DALI REBILITARE SI MODERNIZARE DJ.117 PODURI </t>
  </si>
  <si>
    <t>KM. 17+000-21+180 JUDET BACAU</t>
  </si>
  <si>
    <t xml:space="preserve">ACHIZITIE CALCULATOARE </t>
  </si>
  <si>
    <t>CRESTEREA CAPACIT. PORTANTE SI MODERNIZARE PISTA DE DECOLARE SI ATERIZARE</t>
  </si>
  <si>
    <t xml:space="preserve"> MODERNIZAREA SI DEZVOLTAREA INFRASTRUCTURII DE TRANSPORT AERIAN</t>
  </si>
  <si>
    <t>EXPERTIZA TEHNICA DOCUMENTATII DE AVIZARE A LUCRARILOR DE INTERVENTIE</t>
  </si>
  <si>
    <t>PENTRU REABILITAREA SI MODERNIZAREA CAILOR DE RULARE ALFA, BRAVO, ECCO</t>
  </si>
  <si>
    <t>REMORCA PENTRU TRANSPORT SNOWMOBIL + ATV</t>
  </si>
  <si>
    <t>MOTOCOSITOARE ATASABILA ATV</t>
  </si>
  <si>
    <t>DEFIBRILATOR</t>
  </si>
  <si>
    <t>SCARA CLADIBILA</t>
  </si>
  <si>
    <t>FREZA ZAPADA ATASABILA ATV</t>
  </si>
  <si>
    <t>APARAT SPALAT UTILAJE CU PRESIUNE</t>
  </si>
  <si>
    <t>STATIE TERA SALVAMONT</t>
  </si>
  <si>
    <t>CAP. 80.02 -   ALTE ACTIVITATI ECONOMICE - ANRS</t>
  </si>
  <si>
    <t>IMPRIMANTA</t>
  </si>
  <si>
    <t>VIDEOPROIECTOR</t>
  </si>
  <si>
    <t>RK STATIE AER COMPRIMAT SI DISTRIBUIRE PANA LA CLADIRI</t>
  </si>
  <si>
    <t>LUCRARI DE SISTEMATIZARE PE VERTICALA SI RACORDURI LA UTILITATI COMPARTIMENT</t>
  </si>
  <si>
    <t>DE RADIOTERAPIE</t>
  </si>
  <si>
    <t>INJECTOMATE - NEUROLOGIE - 10 BUC</t>
  </si>
  <si>
    <t>MESE DE NASTERI - OG 1 + OG 2 - 2 BUC</t>
  </si>
  <si>
    <t>INCUBATOARE NEONATALE - 4 BUC</t>
  </si>
  <si>
    <t>MESE RADIANTE PENTRU REANIMARE NEONATALA -  - 6 BUC</t>
  </si>
  <si>
    <t>ELECTROENCEFALOGRAF EEG - 2 BUC</t>
  </si>
  <si>
    <t>CARDIOTOCOGRAF - 2+1 BUC</t>
  </si>
  <si>
    <t>PATURI TERAPIE INTENSIVA - 6+10 BUC</t>
  </si>
  <si>
    <t>COMPRESOR 110L DK 50*2*2V</t>
  </si>
  <si>
    <t>LAMPA DE OPERATIE MODEL TRULIGHT 35010</t>
  </si>
  <si>
    <t>LAMPA DE OPERATIE SCIALITICA</t>
  </si>
  <si>
    <t>COMPRESOR MEDICAL DK 50 DM 230V</t>
  </si>
  <si>
    <t>AGITATOR PLACI IMUNOSEROLOGIE</t>
  </si>
  <si>
    <t>APARAT AEROSOLI ULTRASONIC 1 BUC</t>
  </si>
  <si>
    <t>APARAT DE DEVELOPAT AUTOMAT 3 BUC</t>
  </si>
  <si>
    <t>APARAT DE DEZINFECTAT BAZINETELE/APARAT PLOSTI 2 BUC</t>
  </si>
  <si>
    <t>APARAT DE ELECTROCHIRURGIE CU INSTRUMENT DE SIGILARE VASE MARI 1 BUC</t>
  </si>
  <si>
    <t>APARAT EMG 1 BIC</t>
  </si>
  <si>
    <t>APARAT INCALZIT PACIENTI 2 BUC</t>
  </si>
  <si>
    <t>APARAT PARAFINA 1 BUC</t>
  </si>
  <si>
    <t>APARAT TIP BTL BAIE GALVANICA 1 BUC</t>
  </si>
  <si>
    <t>APARAT TIPLARE PUNGI 1 BUC</t>
  </si>
  <si>
    <t>ASPIRATOR CHIRURGICAL MOBIL 3 BUC</t>
  </si>
  <si>
    <t>AUTOCLAV CU PROGRAMARE ELECTRONICA 90 L 1 BUC</t>
  </si>
  <si>
    <t>AUTOCLAV SERANA 23 L 1 BUC</t>
  </si>
  <si>
    <t>AUTOREFRACTOMETRU 1 BUC</t>
  </si>
  <si>
    <t>AUTOVEHICUL TRANSPORT MASA SI PRODUSE ALIMENTARE 1 BUC</t>
  </si>
  <si>
    <t>AUTOVEHICUL DESTINAT TRANSPORTUL PACIENTILOR DIALIZATI 1 BUC</t>
  </si>
  <si>
    <t>BIOMICROSCOP 1 BUC</t>
  </si>
  <si>
    <t>BRONHOSCOP 1 BUC</t>
  </si>
  <si>
    <t>CANTAR MEDICAL 1 BUC</t>
  </si>
  <si>
    <t>CADA SPECIALA CHIRURGIE PLASTICA 1 BUC</t>
  </si>
  <si>
    <t>CENTRIFUGI CAPACITATE 16 LOCURI 1 BUC</t>
  </si>
  <si>
    <t>CHILER CONTAGIOASE COPII UTILAJ 1 BUC</t>
  </si>
  <si>
    <t>COMPUTER TOMOGRAF PLAN TRATAMENT 1 BUC</t>
  </si>
  <si>
    <t>CENTRIFUGI CAPACITATE 32 LOCURI 1 BUC</t>
  </si>
  <si>
    <t>CENTRIFUGI CAPACITATE  8 LOCURI 1 BUC</t>
  </si>
  <si>
    <t>CICLOERGOMETRU PT EFECTUAREA PROBEI EFFORT 1 BUC</t>
  </si>
  <si>
    <t>COMBINA DE ELECTROTERAPIE CU DOUA CANALE 1 BUC</t>
  </si>
  <si>
    <t>COMBINA OFTALMOLOGICA CU KERATOREFRACTOMETRU 1 BUC</t>
  </si>
  <si>
    <t>CRIOCAUTER 1 BUC</t>
  </si>
  <si>
    <t>CRIOTOM 1 BUC</t>
  </si>
  <si>
    <t>DISTILATOR CAPACITATE MEDIE 1 BUC</t>
  </si>
  <si>
    <t>DOZIMETRU 1 BUC</t>
  </si>
  <si>
    <t>EKG PORTABIL 1 BUC</t>
  </si>
  <si>
    <t>ELECTROCAUTER 1 BUC</t>
  </si>
  <si>
    <t>ELECTROCAUTER CU RADIOFRECVENTA 1 BUC</t>
  </si>
  <si>
    <t>ELEVATOR HIDRAULIC CU ACTIONARE ELECTRICA 1 BUC</t>
  </si>
  <si>
    <t>ETUVA 100 CM CUBI 1 BUC</t>
  </si>
  <si>
    <t>INFUZOMAT 2 BUC</t>
  </si>
  <si>
    <t>KINETEC 1 BUC</t>
  </si>
  <si>
    <t>LAMPI SCIALITICE MOBILE CU UN FAR 2 BUC</t>
  </si>
  <si>
    <t>MASA DE ELONGATII 4 SEGMENTE REGLABILA ELECTRIC 1 BUC</t>
  </si>
  <si>
    <t>MASA DE OPERATIE ORL 2 BUC</t>
  </si>
  <si>
    <t>MASA DE OPERATIE UROLOGIE  1 BUC</t>
  </si>
  <si>
    <t>MASA REGLABILA KINETOTERAPIE 2 BUC</t>
  </si>
  <si>
    <t>MASINA PROFESIONALA PENTRU CURATENIE 1 BUC</t>
  </si>
  <si>
    <t>MESE GINECOLOGICE CU SERTAR METALIC 2 BUC</t>
  </si>
  <si>
    <t>MICROSCOAPE 2 BUC</t>
  </si>
  <si>
    <t>MODUL INCLUDERE PARAFINA 1 BUC</t>
  </si>
  <si>
    <t>MONITOR FUNCTII VITALE 10 BUC</t>
  </si>
  <si>
    <t>MULTIFUNCTIONALA XEROX 2 BUC</t>
  </si>
  <si>
    <t>NEGATOSCOP PENTRU SALA DE GIPS</t>
  </si>
  <si>
    <t>PCA 5 BUC</t>
  </si>
  <si>
    <t>POMPA NUTRITIE 3 BUC</t>
  </si>
  <si>
    <t>PULSMETRU CU BANDA TORACE 1 BUC</t>
  </si>
  <si>
    <t>RADIOCAUTER 1 BUC</t>
  </si>
  <si>
    <t>ROBOT DE BUCATARIE 1 BUC</t>
  </si>
  <si>
    <t>ROBOT DE CURATAT CARTOFI 1 BUC</t>
  </si>
  <si>
    <t>SISTEM DE INCALZIRE A LICHIDELOR PERFUZATE 1 BUC</t>
  </si>
  <si>
    <t>SISTEM DE INTUBATIE DIFICILA 1 BUC</t>
  </si>
  <si>
    <t>SOFT DERMATOSCOP 1 BUC</t>
  </si>
  <si>
    <t>SPIROMETRU 1 BUC</t>
  </si>
  <si>
    <t>STERILIZATOR INSTRUMENTE GETINGE K7 1 BUC</t>
  </si>
  <si>
    <t>TRUSE LARINGOSCOP 3 BUC</t>
  </si>
  <si>
    <t>VENTILATOR NEONATAL 2 BUC</t>
  </si>
  <si>
    <t>ELECTRIOCARDIOGRAF 1 BUC</t>
  </si>
  <si>
    <t>TARGI TRANSPORT BOLNAVI 2 BUC</t>
  </si>
  <si>
    <t>FERASTRAU ELECTRIC OSCILANT PENTRU AUTOPSIE 1 BUC</t>
  </si>
  <si>
    <t>APARAT UNDE SCURTE BFT 1 BUC</t>
  </si>
  <si>
    <t>RK  LUCRARI DE INTERVENTII LA CLADIREA CASA MEMORIALA " GEORGE BACOVIA</t>
  </si>
  <si>
    <t>ACHIZITIE TERENURI RESTITUITE IN BAZA LEGII NR.10/2001 IN INCINTA SPITALULUI JUDETEAN DE URGENTA BACAU</t>
  </si>
  <si>
    <t>LICENTA WINDOWS 1 BUC</t>
  </si>
  <si>
    <t>STUDIU DE FEZABILITATE ALIMENTARE CU APA SUPLIMENTARA PARTIA DE SCHI NEMIRA</t>
  </si>
  <si>
    <t>DIN SLANIC MOLDOVA</t>
  </si>
  <si>
    <t>STUDIU DE FEZABILITATE RIGOLE PENTRU PRELUAREA APEI PLUVIALE DE LA BAZA PARTIEI</t>
  </si>
  <si>
    <t>DE SCHI NEMIRA DIN SLANIC MOLDOVA</t>
  </si>
  <si>
    <t>ACCHIZITIE SISTEM DE ILUMINAT TRASEU TELESCAUN</t>
  </si>
  <si>
    <t>ACHIZITIE SI MONTAJ SISTEM DE SUPRAVEGHERE VIDEO PARTIE SCHI SLANIC MOLDOVA</t>
  </si>
  <si>
    <t>ECHIPAMENT IT, LICENTE</t>
  </si>
  <si>
    <t>REABILITAREA SI MODERNIZAREA AMBULATORIULUI DE SPECIALITATE ( CORP A )</t>
  </si>
  <si>
    <t xml:space="preserve">EXPERTIZAREA TEHNICA  SI A PERFORMANTELOR ENERGETICE LA CONSTRUCTIILE AFLATE </t>
  </si>
  <si>
    <t>IULIAN ANTONESCU  - DOCUMENTATII TEHNICO ECONOMICE</t>
  </si>
  <si>
    <t>DOCUMENTATII TEHNICO ECONOMICE PT RETEA DE INFORMARE TURISTICA</t>
  </si>
  <si>
    <t xml:space="preserve">CULTURA, RECREERE SI RELIGIE  -  CAP. 67. A </t>
  </si>
  <si>
    <t>AMENAJARE BECI SI CURTE INTERIOARA</t>
  </si>
  <si>
    <t>DOCUMENTATII TEHNICO ECONOMICE REABILITARE SI MODERNIZARE FILARMONICA "MIHAIL JORA"</t>
  </si>
  <si>
    <t>DOCUMENTATII TEHNICO ECONOMICE REABILITARE CORP SPITAL VECHI  (C5)</t>
  </si>
  <si>
    <t>LUCRARI DE INTERVENTII, ANVELOPARE TERMICA LA CLADIREA MUZEULUI DE ISTORIE</t>
  </si>
  <si>
    <t>DIGITIZARE FOND CARTE SI IMPLEMENTARE SOLUTIE SOFTWARE ACCESARE RESURSE</t>
  </si>
  <si>
    <t>ORTODOXA: INALTAREA DOMNULUI" BACAU INCLUSIV CHELTUIELI CONEXE</t>
  </si>
  <si>
    <t>SPECIALA, CONSULT. URMARIRE SPECIALA A COMPORTARII CONSTR,TAXE,AVIZE,ACORDURI</t>
  </si>
  <si>
    <t xml:space="preserve"> PRODUSE DE ACTIUNI ACCIDENTALE LA CLADIREA MUZEU, STR. ALEEA PARCULUI </t>
  </si>
  <si>
    <t>ARTROSCOP ORTOPEDIE - COFINANTARE 10% 1 BUC</t>
  </si>
  <si>
    <t>APARAT DE RADIODIAGNOSTIC CU 2 POSTURI MONOBLOC  - COFINANTARE 10% 1 BUC</t>
  </si>
  <si>
    <t>APARAT ANESTEZIE - COFINANTARE 10 %  2 BUC</t>
  </si>
  <si>
    <t>APARAT VENTILATIE INALTA PERFORMANTA - COFINANTARE 10 %</t>
  </si>
  <si>
    <t>ECOGRAF - COFINANTARE 10% 5 BUC</t>
  </si>
  <si>
    <t>FLUOROSCOP-RONTGEN TELEVIZOR PT BLOCUL OPERATOR - COFINANTARE 10 % 1 BUC</t>
  </si>
  <si>
    <t>LASER OFTALMOLOGIC - COFINANTARE 10 % 1 BUC</t>
  </si>
  <si>
    <t>MAMOGRAF COFINANTARE 10 % 1 BUC</t>
  </si>
  <si>
    <t>DOTARI INDEPENDENTE: din care</t>
  </si>
  <si>
    <t>APARATURA MEDICALA - COFINANTARE 10 %</t>
  </si>
  <si>
    <t xml:space="preserve"> SEDINTA      23  FEBRUARIE -  2015 </t>
  </si>
  <si>
    <t>DIRECTOR EXECUTIV,</t>
  </si>
  <si>
    <t>Gabriela Mitrea</t>
  </si>
  <si>
    <t>(BL+BS)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</si>
</sst>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</numFmts>
  <fonts count="3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11"/>
      <color indexed="9"/>
      <name val="Arial"/>
      <family val="2"/>
    </font>
    <font>
      <b/>
      <i/>
      <u val="single"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4" borderId="0" xfId="0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0" borderId="0" xfId="0" applyFont="1" applyAlignment="1">
      <alignment/>
    </xf>
    <xf numFmtId="43" fontId="3" fillId="0" borderId="11" xfId="42" applyFont="1" applyBorder="1" applyAlignment="1">
      <alignment horizontal="center"/>
    </xf>
    <xf numFmtId="43" fontId="3" fillId="24" borderId="12" xfId="42" applyFont="1" applyFill="1" applyBorder="1" applyAlignment="1">
      <alignment horizontal="center"/>
    </xf>
    <xf numFmtId="43" fontId="3" fillId="0" borderId="13" xfId="42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43" fontId="7" fillId="0" borderId="15" xfId="42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43" fontId="7" fillId="0" borderId="11" xfId="42" applyFont="1" applyBorder="1" applyAlignment="1">
      <alignment horizontal="center"/>
    </xf>
    <xf numFmtId="43" fontId="7" fillId="24" borderId="11" xfId="42" applyFont="1" applyFill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2" fillId="24" borderId="22" xfId="0" applyFont="1" applyFill="1" applyBorder="1" applyAlignment="1">
      <alignment horizontal="center"/>
    </xf>
    <xf numFmtId="0" fontId="9" fillId="24" borderId="26" xfId="0" applyFont="1" applyFill="1" applyBorder="1" applyAlignment="1">
      <alignment/>
    </xf>
    <xf numFmtId="0" fontId="2" fillId="24" borderId="26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9" fillId="0" borderId="29" xfId="0" applyFont="1" applyBorder="1" applyAlignment="1">
      <alignment/>
    </xf>
    <xf numFmtId="0" fontId="9" fillId="24" borderId="25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2" fillId="24" borderId="31" xfId="0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2" fillId="11" borderId="24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24" borderId="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43" fontId="3" fillId="0" borderId="34" xfId="42" applyFont="1" applyBorder="1" applyAlignment="1">
      <alignment horizontal="center"/>
    </xf>
    <xf numFmtId="0" fontId="6" fillId="24" borderId="0" xfId="0" applyFont="1" applyFill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0" fontId="9" fillId="24" borderId="27" xfId="0" applyFont="1" applyFill="1" applyBorder="1" applyAlignment="1">
      <alignment horizontal="left"/>
    </xf>
    <xf numFmtId="43" fontId="3" fillId="10" borderId="13" xfId="42" applyFont="1" applyFill="1" applyBorder="1" applyAlignment="1">
      <alignment horizontal="center"/>
    </xf>
    <xf numFmtId="43" fontId="3" fillId="0" borderId="35" xfId="42" applyFont="1" applyBorder="1" applyAlignment="1">
      <alignment horizontal="center"/>
    </xf>
    <xf numFmtId="43" fontId="3" fillId="10" borderId="34" xfId="42" applyFont="1" applyFill="1" applyBorder="1" applyAlignment="1">
      <alignment horizontal="center"/>
    </xf>
    <xf numFmtId="43" fontId="3" fillId="24" borderId="35" xfId="42" applyFont="1" applyFill="1" applyBorder="1" applyAlignment="1">
      <alignment horizontal="center"/>
    </xf>
    <xf numFmtId="43" fontId="3" fillId="24" borderId="11" xfId="42" applyFont="1" applyFill="1" applyBorder="1" applyAlignment="1">
      <alignment horizontal="center"/>
    </xf>
    <xf numFmtId="43" fontId="3" fillId="0" borderId="36" xfId="42" applyFont="1" applyBorder="1" applyAlignment="1">
      <alignment horizontal="center"/>
    </xf>
    <xf numFmtId="43" fontId="3" fillId="0" borderId="37" xfId="42" applyFont="1" applyBorder="1" applyAlignment="1">
      <alignment horizontal="center"/>
    </xf>
    <xf numFmtId="43" fontId="3" fillId="0" borderId="38" xfId="42" applyFont="1" applyBorder="1" applyAlignment="1">
      <alignment horizontal="center"/>
    </xf>
    <xf numFmtId="43" fontId="3" fillId="24" borderId="16" xfId="42" applyFont="1" applyFill="1" applyBorder="1" applyAlignment="1">
      <alignment horizontal="center"/>
    </xf>
    <xf numFmtId="43" fontId="7" fillId="24" borderId="15" xfId="42" applyFont="1" applyFill="1" applyBorder="1" applyAlignment="1">
      <alignment horizontal="center"/>
    </xf>
    <xf numFmtId="43" fontId="3" fillId="0" borderId="15" xfId="42" applyFont="1" applyFill="1" applyBorder="1" applyAlignment="1">
      <alignment horizontal="center"/>
    </xf>
    <xf numFmtId="43" fontId="3" fillId="0" borderId="11" xfId="42" applyFont="1" applyFill="1" applyBorder="1" applyAlignment="1">
      <alignment horizontal="center"/>
    </xf>
    <xf numFmtId="43" fontId="3" fillId="0" borderId="12" xfId="42" applyFont="1" applyFill="1" applyBorder="1" applyAlignment="1">
      <alignment horizontal="center"/>
    </xf>
    <xf numFmtId="43" fontId="3" fillId="0" borderId="39" xfId="42" applyFont="1" applyBorder="1" applyAlignment="1">
      <alignment horizontal="center"/>
    </xf>
    <xf numFmtId="43" fontId="3" fillId="24" borderId="15" xfId="42" applyFont="1" applyFill="1" applyBorder="1" applyAlignment="1" quotePrefix="1">
      <alignment horizontal="center"/>
    </xf>
    <xf numFmtId="0" fontId="2" fillId="0" borderId="28" xfId="0" applyFont="1" applyBorder="1" applyAlignment="1">
      <alignment horizontal="left"/>
    </xf>
    <xf numFmtId="43" fontId="3" fillId="0" borderId="37" xfId="42" applyFont="1" applyFill="1" applyBorder="1" applyAlignment="1">
      <alignment horizontal="center"/>
    </xf>
    <xf numFmtId="43" fontId="3" fillId="24" borderId="17" xfId="42" applyFont="1" applyFill="1" applyBorder="1" applyAlignment="1">
      <alignment horizontal="center"/>
    </xf>
    <xf numFmtId="43" fontId="3" fillId="0" borderId="16" xfId="42" applyFont="1" applyFill="1" applyBorder="1" applyAlignment="1">
      <alignment horizontal="center"/>
    </xf>
    <xf numFmtId="43" fontId="3" fillId="0" borderId="17" xfId="42" applyFont="1" applyFill="1" applyBorder="1" applyAlignment="1">
      <alignment horizontal="center"/>
    </xf>
    <xf numFmtId="43" fontId="3" fillId="0" borderId="35" xfId="42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3" fillId="24" borderId="42" xfId="42" applyFont="1" applyFill="1" applyBorder="1" applyAlignment="1">
      <alignment horizontal="center"/>
    </xf>
    <xf numFmtId="43" fontId="3" fillId="25" borderId="22" xfId="42" applyFont="1" applyFill="1" applyBorder="1" applyAlignment="1">
      <alignment horizontal="center"/>
    </xf>
    <xf numFmtId="43" fontId="3" fillId="25" borderId="43" xfId="42" applyFont="1" applyFill="1" applyBorder="1" applyAlignment="1">
      <alignment horizontal="center"/>
    </xf>
    <xf numFmtId="43" fontId="3" fillId="25" borderId="13" xfId="42" applyFont="1" applyFill="1" applyBorder="1" applyAlignment="1">
      <alignment horizontal="center"/>
    </xf>
    <xf numFmtId="43" fontId="3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0" fontId="2" fillId="0" borderId="0" xfId="0" applyFont="1" applyBorder="1" applyAlignment="1">
      <alignment/>
    </xf>
    <xf numFmtId="43" fontId="1" fillId="10" borderId="34" xfId="42" applyFont="1" applyFill="1" applyBorder="1" applyAlignment="1">
      <alignment horizontal="center"/>
    </xf>
    <xf numFmtId="43" fontId="1" fillId="10" borderId="13" xfId="42" applyFont="1" applyFill="1" applyBorder="1" applyAlignment="1">
      <alignment horizontal="center"/>
    </xf>
    <xf numFmtId="43" fontId="1" fillId="0" borderId="16" xfId="42" applyFont="1" applyBorder="1" applyAlignment="1">
      <alignment horizontal="center"/>
    </xf>
    <xf numFmtId="43" fontId="1" fillId="0" borderId="11" xfId="42" applyFont="1" applyBorder="1" applyAlignment="1">
      <alignment horizontal="center"/>
    </xf>
    <xf numFmtId="43" fontId="1" fillId="0" borderId="12" xfId="42" applyFont="1" applyBorder="1" applyAlignment="1">
      <alignment horizontal="center"/>
    </xf>
    <xf numFmtId="43" fontId="1" fillId="0" borderId="34" xfId="42" applyFont="1" applyBorder="1" applyAlignment="1">
      <alignment horizontal="center"/>
    </xf>
    <xf numFmtId="43" fontId="1" fillId="0" borderId="17" xfId="42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43" fontId="1" fillId="0" borderId="13" xfId="42" applyFont="1" applyBorder="1" applyAlignment="1">
      <alignment horizontal="center"/>
    </xf>
    <xf numFmtId="43" fontId="0" fillId="24" borderId="17" xfId="42" applyFont="1" applyFill="1" applyBorder="1" applyAlignment="1">
      <alignment horizontal="center"/>
    </xf>
    <xf numFmtId="43" fontId="0" fillId="24" borderId="15" xfId="42" applyFont="1" applyFill="1" applyBorder="1" applyAlignment="1">
      <alignment horizontal="center"/>
    </xf>
    <xf numFmtId="43" fontId="0" fillId="24" borderId="16" xfId="42" applyFont="1" applyFill="1" applyBorder="1" applyAlignment="1">
      <alignment horizontal="center"/>
    </xf>
    <xf numFmtId="43" fontId="0" fillId="24" borderId="11" xfId="42" applyFont="1" applyFill="1" applyBorder="1" applyAlignment="1">
      <alignment horizontal="center"/>
    </xf>
    <xf numFmtId="43" fontId="0" fillId="24" borderId="12" xfId="42" applyFont="1" applyFill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" fontId="1" fillId="0" borderId="11" xfId="42" applyNumberFormat="1" applyFont="1" applyBorder="1" applyAlignment="1">
      <alignment horizontal="center"/>
    </xf>
    <xf numFmtId="4" fontId="0" fillId="0" borderId="11" xfId="42" applyNumberFormat="1" applyFont="1" applyBorder="1" applyAlignment="1">
      <alignment horizontal="center"/>
    </xf>
    <xf numFmtId="43" fontId="3" fillId="0" borderId="44" xfId="42" applyFont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43" fontId="0" fillId="0" borderId="12" xfId="42" applyFont="1" applyBorder="1" applyAlignment="1">
      <alignment horizontal="center"/>
    </xf>
    <xf numFmtId="43" fontId="7" fillId="0" borderId="13" xfId="42" applyFont="1" applyBorder="1" applyAlignment="1">
      <alignment horizontal="center"/>
    </xf>
    <xf numFmtId="43" fontId="1" fillId="24" borderId="11" xfId="42" applyFont="1" applyFill="1" applyBorder="1" applyAlignment="1">
      <alignment horizontal="center"/>
    </xf>
    <xf numFmtId="43" fontId="3" fillId="24" borderId="15" xfId="42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4" borderId="46" xfId="0" applyFont="1" applyFill="1" applyBorder="1" applyAlignment="1">
      <alignment horizontal="center"/>
    </xf>
    <xf numFmtId="43" fontId="1" fillId="24" borderId="15" xfId="42" applyFont="1" applyFill="1" applyBorder="1" applyAlignment="1">
      <alignment horizontal="center"/>
    </xf>
    <xf numFmtId="43" fontId="1" fillId="24" borderId="12" xfId="42" applyFont="1" applyFill="1" applyBorder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43" fontId="7" fillId="24" borderId="13" xfId="42" applyFont="1" applyFill="1" applyBorder="1" applyAlignment="1">
      <alignment horizontal="center"/>
    </xf>
    <xf numFmtId="43" fontId="3" fillId="24" borderId="34" xfId="42" applyFont="1" applyFill="1" applyBorder="1" applyAlignment="1">
      <alignment horizontal="center"/>
    </xf>
    <xf numFmtId="43" fontId="3" fillId="24" borderId="13" xfId="42" applyFont="1" applyFill="1" applyBorder="1" applyAlignment="1">
      <alignment horizontal="center"/>
    </xf>
    <xf numFmtId="43" fontId="3" fillId="24" borderId="44" xfId="42" applyFont="1" applyFill="1" applyBorder="1" applyAlignment="1">
      <alignment horizontal="center"/>
    </xf>
    <xf numFmtId="43" fontId="3" fillId="24" borderId="14" xfId="42" applyFont="1" applyFill="1" applyBorder="1" applyAlignment="1">
      <alignment horizontal="center"/>
    </xf>
    <xf numFmtId="43" fontId="3" fillId="11" borderId="34" xfId="42" applyFont="1" applyFill="1" applyBorder="1" applyAlignment="1">
      <alignment horizontal="center"/>
    </xf>
    <xf numFmtId="43" fontId="3" fillId="11" borderId="13" xfId="42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43" fontId="7" fillId="0" borderId="14" xfId="42" applyFont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43" fontId="3" fillId="0" borderId="14" xfId="42" applyFont="1" applyFill="1" applyBorder="1" applyAlignment="1">
      <alignment horizontal="center"/>
    </xf>
    <xf numFmtId="0" fontId="9" fillId="0" borderId="15" xfId="0" applyFont="1" applyBorder="1" applyAlignment="1">
      <alignment/>
    </xf>
    <xf numFmtId="43" fontId="2" fillId="0" borderId="11" xfId="42" applyFont="1" applyBorder="1" applyAlignment="1">
      <alignment horizontal="center"/>
    </xf>
    <xf numFmtId="0" fontId="9" fillId="0" borderId="11" xfId="0" applyFont="1" applyBorder="1" applyAlignment="1">
      <alignment/>
    </xf>
    <xf numFmtId="0" fontId="2" fillId="11" borderId="26" xfId="0" applyFont="1" applyFill="1" applyBorder="1" applyAlignment="1">
      <alignment horizontal="right"/>
    </xf>
    <xf numFmtId="0" fontId="2" fillId="11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Font="1" applyBorder="1" applyAlignment="1">
      <alignment horizontal="center"/>
    </xf>
    <xf numFmtId="43" fontId="1" fillId="0" borderId="47" xfId="42" applyFont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1" fillId="0" borderId="32" xfId="0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3" fillId="11" borderId="31" xfId="42" applyNumberFormat="1" applyFont="1" applyFill="1" applyBorder="1" applyAlignment="1">
      <alignment horizontal="center"/>
    </xf>
    <xf numFmtId="43" fontId="3" fillId="11" borderId="51" xfId="42" applyFont="1" applyFill="1" applyBorder="1" applyAlignment="1">
      <alignment horizontal="center"/>
    </xf>
    <xf numFmtId="43" fontId="3" fillId="11" borderId="30" xfId="42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2" fillId="11" borderId="33" xfId="42" applyFont="1" applyFill="1" applyBorder="1" applyAlignment="1">
      <alignment horizontal="center"/>
    </xf>
    <xf numFmtId="43" fontId="9" fillId="0" borderId="52" xfId="42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43" fontId="9" fillId="0" borderId="15" xfId="42" applyFont="1" applyBorder="1" applyAlignment="1">
      <alignment horizontal="center"/>
    </xf>
    <xf numFmtId="43" fontId="9" fillId="0" borderId="53" xfId="42" applyFont="1" applyBorder="1" applyAlignment="1">
      <alignment horizontal="center"/>
    </xf>
    <xf numFmtId="43" fontId="9" fillId="0" borderId="54" xfId="42" applyFont="1" applyBorder="1" applyAlignment="1">
      <alignment horizontal="center"/>
    </xf>
    <xf numFmtId="43" fontId="9" fillId="0" borderId="55" xfId="42" applyFont="1" applyBorder="1" applyAlignment="1">
      <alignment horizontal="center"/>
    </xf>
    <xf numFmtId="43" fontId="9" fillId="0" borderId="12" xfId="42" applyFont="1" applyBorder="1" applyAlignment="1">
      <alignment horizontal="center"/>
    </xf>
    <xf numFmtId="43" fontId="9" fillId="24" borderId="54" xfId="42" applyFont="1" applyFill="1" applyBorder="1" applyAlignment="1">
      <alignment horizontal="center"/>
    </xf>
    <xf numFmtId="43" fontId="2" fillId="0" borderId="56" xfId="42" applyFont="1" applyFill="1" applyBorder="1" applyAlignment="1">
      <alignment horizontal="center"/>
    </xf>
    <xf numFmtId="43" fontId="9" fillId="0" borderId="11" xfId="42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43" fontId="2" fillId="0" borderId="53" xfId="42" applyFont="1" applyFill="1" applyBorder="1" applyAlignment="1">
      <alignment horizontal="center"/>
    </xf>
    <xf numFmtId="43" fontId="2" fillId="0" borderId="54" xfId="42" applyFont="1" applyFill="1" applyBorder="1" applyAlignment="1">
      <alignment horizontal="center"/>
    </xf>
    <xf numFmtId="43" fontId="2" fillId="0" borderId="53" xfId="42" applyFont="1" applyBorder="1" applyAlignment="1">
      <alignment horizontal="center"/>
    </xf>
    <xf numFmtId="43" fontId="2" fillId="24" borderId="15" xfId="42" applyFont="1" applyFill="1" applyBorder="1" applyAlignment="1">
      <alignment horizontal="center"/>
    </xf>
    <xf numFmtId="43" fontId="2" fillId="24" borderId="13" xfId="42" applyFont="1" applyFill="1" applyBorder="1" applyAlignment="1">
      <alignment horizontal="center"/>
    </xf>
    <xf numFmtId="43" fontId="2" fillId="0" borderId="12" xfId="42" applyFont="1" applyBorder="1" applyAlignment="1">
      <alignment horizontal="center"/>
    </xf>
    <xf numFmtId="43" fontId="9" fillId="24" borderId="53" xfId="42" applyFont="1" applyFill="1" applyBorder="1" applyAlignment="1">
      <alignment horizontal="center"/>
    </xf>
    <xf numFmtId="43" fontId="2" fillId="0" borderId="23" xfId="42" applyFont="1" applyBorder="1" applyAlignment="1">
      <alignment horizontal="center"/>
    </xf>
    <xf numFmtId="43" fontId="2" fillId="11" borderId="30" xfId="42" applyFont="1" applyFill="1" applyBorder="1" applyAlignment="1">
      <alignment horizontal="center"/>
    </xf>
    <xf numFmtId="43" fontId="2" fillId="24" borderId="11" xfId="42" applyFont="1" applyFill="1" applyBorder="1" applyAlignment="1">
      <alignment horizontal="center"/>
    </xf>
    <xf numFmtId="43" fontId="2" fillId="24" borderId="12" xfId="42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43" fontId="2" fillId="0" borderId="14" xfId="42" applyFont="1" applyFill="1" applyBorder="1" applyAlignment="1">
      <alignment horizontal="center"/>
    </xf>
    <xf numFmtId="43" fontId="2" fillId="0" borderId="15" xfId="42" applyFont="1" applyFill="1" applyBorder="1" applyAlignment="1">
      <alignment horizontal="center"/>
    </xf>
    <xf numFmtId="43" fontId="9" fillId="0" borderId="14" xfId="42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37" xfId="42" applyFont="1" applyFill="1" applyBorder="1" applyAlignment="1">
      <alignment horizontal="left"/>
    </xf>
    <xf numFmtId="43" fontId="3" fillId="0" borderId="37" xfId="42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3" fontId="3" fillId="24" borderId="57" xfId="42" applyFont="1" applyFill="1" applyBorder="1" applyAlignment="1">
      <alignment horizontal="center"/>
    </xf>
    <xf numFmtId="43" fontId="3" fillId="24" borderId="30" xfId="42" applyFont="1" applyFill="1" applyBorder="1" applyAlignment="1">
      <alignment horizontal="center"/>
    </xf>
    <xf numFmtId="0" fontId="2" fillId="0" borderId="48" xfId="0" applyFont="1" applyBorder="1" applyAlignment="1">
      <alignment horizontal="left"/>
    </xf>
    <xf numFmtId="4" fontId="3" fillId="24" borderId="11" xfId="42" applyNumberFormat="1" applyFont="1" applyFill="1" applyBorder="1" applyAlignment="1">
      <alignment horizontal="center"/>
    </xf>
    <xf numFmtId="43" fontId="7" fillId="24" borderId="14" xfId="42" applyFont="1" applyFill="1" applyBorder="1" applyAlignment="1">
      <alignment horizontal="center"/>
    </xf>
    <xf numFmtId="43" fontId="1" fillId="0" borderId="44" xfId="42" applyFont="1" applyBorder="1" applyAlignment="1">
      <alignment horizontal="center"/>
    </xf>
    <xf numFmtId="43" fontId="1" fillId="10" borderId="22" xfId="42" applyFont="1" applyFill="1" applyBorder="1" applyAlignment="1">
      <alignment horizontal="center"/>
    </xf>
    <xf numFmtId="43" fontId="3" fillId="24" borderId="23" xfId="42" applyFont="1" applyFill="1" applyBorder="1" applyAlignment="1">
      <alignment horizontal="center"/>
    </xf>
    <xf numFmtId="43" fontId="3" fillId="11" borderId="22" xfId="42" applyFont="1" applyFill="1" applyBorder="1" applyAlignment="1">
      <alignment horizontal="center"/>
    </xf>
    <xf numFmtId="43" fontId="3" fillId="10" borderId="36" xfId="42" applyFont="1" applyFill="1" applyBorder="1" applyAlignment="1">
      <alignment horizontal="center"/>
    </xf>
    <xf numFmtId="43" fontId="3" fillId="10" borderId="43" xfId="42" applyFont="1" applyFill="1" applyBorder="1" applyAlignment="1">
      <alignment horizontal="center"/>
    </xf>
    <xf numFmtId="43" fontId="3" fillId="10" borderId="38" xfId="42" applyFont="1" applyFill="1" applyBorder="1" applyAlignment="1">
      <alignment horizontal="center"/>
    </xf>
    <xf numFmtId="0" fontId="9" fillId="24" borderId="12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15" borderId="22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11" borderId="22" xfId="0" applyFont="1" applyFill="1" applyBorder="1" applyAlignment="1">
      <alignment horizontal="center"/>
    </xf>
    <xf numFmtId="43" fontId="0" fillId="0" borderId="13" xfId="42" applyFont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24" borderId="15" xfId="0" applyFont="1" applyFill="1" applyBorder="1" applyAlignment="1">
      <alignment horizontal="left"/>
    </xf>
    <xf numFmtId="43" fontId="2" fillId="24" borderId="23" xfId="42" applyFont="1" applyFill="1" applyBorder="1" applyAlignment="1">
      <alignment horizontal="center"/>
    </xf>
    <xf numFmtId="0" fontId="9" fillId="24" borderId="12" xfId="0" applyFont="1" applyFill="1" applyBorder="1" applyAlignment="1">
      <alignment horizontal="left"/>
    </xf>
    <xf numFmtId="43" fontId="3" fillId="24" borderId="0" xfId="42" applyFont="1" applyFill="1" applyBorder="1" applyAlignment="1">
      <alignment horizontal="center"/>
    </xf>
    <xf numFmtId="0" fontId="3" fillId="22" borderId="26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11" borderId="25" xfId="0" applyFont="1" applyFill="1" applyBorder="1" applyAlignment="1">
      <alignment horizontal="center"/>
    </xf>
    <xf numFmtId="43" fontId="3" fillId="22" borderId="13" xfId="42" applyFont="1" applyFill="1" applyBorder="1" applyAlignment="1">
      <alignment horizontal="center"/>
    </xf>
    <xf numFmtId="43" fontId="3" fillId="22" borderId="34" xfId="42" applyFont="1" applyFill="1" applyBorder="1" applyAlignment="1">
      <alignment horizontal="center"/>
    </xf>
    <xf numFmtId="43" fontId="3" fillId="22" borderId="11" xfId="42" applyFont="1" applyFill="1" applyBorder="1" applyAlignment="1">
      <alignment horizontal="center"/>
    </xf>
    <xf numFmtId="0" fontId="3" fillId="22" borderId="59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1" fillId="10" borderId="59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43" fontId="0" fillId="0" borderId="14" xfId="42" applyFont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43" fontId="0" fillId="25" borderId="13" xfId="42" applyFont="1" applyFill="1" applyBorder="1" applyAlignment="1">
      <alignment horizontal="center"/>
    </xf>
    <xf numFmtId="0" fontId="1" fillId="25" borderId="59" xfId="0" applyFont="1" applyFill="1" applyBorder="1" applyAlignment="1">
      <alignment horizontal="center"/>
    </xf>
    <xf numFmtId="43" fontId="1" fillId="25" borderId="13" xfId="42" applyFont="1" applyFill="1" applyBorder="1" applyAlignment="1">
      <alignment horizontal="center"/>
    </xf>
    <xf numFmtId="43" fontId="1" fillId="25" borderId="34" xfId="42" applyFont="1" applyFill="1" applyBorder="1" applyAlignment="1">
      <alignment horizontal="center"/>
    </xf>
    <xf numFmtId="43" fontId="1" fillId="25" borderId="23" xfId="42" applyFont="1" applyFill="1" applyBorder="1" applyAlignment="1">
      <alignment horizontal="center"/>
    </xf>
    <xf numFmtId="43" fontId="1" fillId="24" borderId="14" xfId="42" applyFont="1" applyFill="1" applyBorder="1" applyAlignment="1">
      <alignment horizontal="center"/>
    </xf>
    <xf numFmtId="43" fontId="1" fillId="0" borderId="14" xfId="42" applyFont="1" applyBorder="1" applyAlignment="1">
      <alignment horizontal="center"/>
    </xf>
    <xf numFmtId="43" fontId="1" fillId="24" borderId="13" xfId="42" applyFont="1" applyFill="1" applyBorder="1" applyAlignment="1">
      <alignment horizontal="center"/>
    </xf>
    <xf numFmtId="0" fontId="9" fillId="25" borderId="18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43" fontId="3" fillId="24" borderId="51" xfId="42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4" fontId="2" fillId="24" borderId="11" xfId="42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/>
    </xf>
    <xf numFmtId="43" fontId="2" fillId="0" borderId="47" xfId="42" applyFont="1" applyBorder="1" applyAlignment="1">
      <alignment horizontal="center"/>
    </xf>
    <xf numFmtId="43" fontId="3" fillId="24" borderId="53" xfId="42" applyFont="1" applyFill="1" applyBorder="1" applyAlignment="1" quotePrefix="1">
      <alignment horizontal="center"/>
    </xf>
    <xf numFmtId="43" fontId="3" fillId="24" borderId="54" xfId="42" applyFont="1" applyFill="1" applyBorder="1" applyAlignment="1">
      <alignment horizontal="center"/>
    </xf>
    <xf numFmtId="43" fontId="7" fillId="0" borderId="54" xfId="42" applyFont="1" applyBorder="1" applyAlignment="1">
      <alignment horizontal="center"/>
    </xf>
    <xf numFmtId="43" fontId="3" fillId="0" borderId="54" xfId="42" applyFont="1" applyBorder="1" applyAlignment="1">
      <alignment horizontal="center"/>
    </xf>
    <xf numFmtId="0" fontId="9" fillId="24" borderId="11" xfId="0" applyFont="1" applyFill="1" applyBorder="1" applyAlignment="1">
      <alignment horizontal="left" wrapText="1"/>
    </xf>
    <xf numFmtId="0" fontId="9" fillId="24" borderId="50" xfId="0" applyFont="1" applyFill="1" applyBorder="1" applyAlignment="1">
      <alignment horizontal="left" wrapText="1"/>
    </xf>
    <xf numFmtId="0" fontId="9" fillId="24" borderId="12" xfId="0" applyFont="1" applyFill="1" applyBorder="1" applyAlignment="1">
      <alignment horizontal="left" wrapText="1"/>
    </xf>
    <xf numFmtId="0" fontId="9" fillId="24" borderId="15" xfId="0" applyFont="1" applyFill="1" applyBorder="1" applyAlignment="1">
      <alignment horizontal="left" wrapText="1"/>
    </xf>
    <xf numFmtId="4" fontId="3" fillId="0" borderId="11" xfId="42" applyNumberFormat="1" applyFont="1" applyBorder="1" applyAlignment="1">
      <alignment horizontal="center"/>
    </xf>
    <xf numFmtId="4" fontId="3" fillId="0" borderId="12" xfId="42" applyNumberFormat="1" applyFont="1" applyBorder="1" applyAlignment="1">
      <alignment horizontal="center"/>
    </xf>
    <xf numFmtId="49" fontId="9" fillId="24" borderId="12" xfId="0" applyNumberFormat="1" applyFont="1" applyFill="1" applyBorder="1" applyAlignment="1">
      <alignment horizontal="left" wrapText="1"/>
    </xf>
    <xf numFmtId="43" fontId="7" fillId="0" borderId="35" xfId="42" applyFont="1" applyBorder="1" applyAlignment="1">
      <alignment horizontal="center"/>
    </xf>
    <xf numFmtId="4" fontId="3" fillId="0" borderId="15" xfId="42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1" fillId="24" borderId="15" xfId="42" applyNumberFormat="1" applyFont="1" applyFill="1" applyBorder="1" applyAlignment="1">
      <alignment horizontal="center"/>
    </xf>
    <xf numFmtId="4" fontId="1" fillId="10" borderId="13" xfId="42" applyNumberFormat="1" applyFont="1" applyFill="1" applyBorder="1" applyAlignment="1">
      <alignment horizontal="center"/>
    </xf>
    <xf numFmtId="4" fontId="1" fillId="0" borderId="15" xfId="42" applyNumberFormat="1" applyFont="1" applyFill="1" applyBorder="1" applyAlignment="1">
      <alignment horizontal="center"/>
    </xf>
    <xf numFmtId="4" fontId="1" fillId="0" borderId="11" xfId="42" applyNumberFormat="1" applyFont="1" applyFill="1" applyBorder="1" applyAlignment="1">
      <alignment horizontal="center"/>
    </xf>
    <xf numFmtId="43" fontId="3" fillId="0" borderId="30" xfId="42" applyFont="1" applyBorder="1" applyAlignment="1">
      <alignment horizontal="center"/>
    </xf>
    <xf numFmtId="0" fontId="2" fillId="24" borderId="15" xfId="0" applyFont="1" applyFill="1" applyBorder="1" applyAlignment="1">
      <alignment horizontal="left"/>
    </xf>
    <xf numFmtId="4" fontId="3" fillId="24" borderId="15" xfId="42" applyNumberFormat="1" applyFont="1" applyFill="1" applyBorder="1" applyAlignment="1">
      <alignment horizontal="center"/>
    </xf>
    <xf numFmtId="4" fontId="2" fillId="24" borderId="15" xfId="42" applyNumberFormat="1" applyFont="1" applyFill="1" applyBorder="1" applyAlignment="1">
      <alignment horizontal="center"/>
    </xf>
    <xf numFmtId="43" fontId="9" fillId="0" borderId="13" xfId="42" applyFont="1" applyBorder="1" applyAlignment="1">
      <alignment horizontal="center"/>
    </xf>
    <xf numFmtId="43" fontId="9" fillId="0" borderId="23" xfId="42" applyFont="1" applyBorder="1" applyAlignment="1">
      <alignment horizontal="center"/>
    </xf>
    <xf numFmtId="0" fontId="2" fillId="15" borderId="60" xfId="0" applyFont="1" applyFill="1" applyBorder="1" applyAlignment="1">
      <alignment horizontal="center"/>
    </xf>
    <xf numFmtId="0" fontId="2" fillId="0" borderId="44" xfId="0" applyFont="1" applyBorder="1" applyAlignment="1">
      <alignment horizontal="left"/>
    </xf>
    <xf numFmtId="4" fontId="3" fillId="24" borderId="12" xfId="42" applyNumberFormat="1" applyFont="1" applyFill="1" applyBorder="1" applyAlignment="1">
      <alignment horizontal="center"/>
    </xf>
    <xf numFmtId="43" fontId="9" fillId="24" borderId="11" xfId="42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4" fontId="2" fillId="24" borderId="12" xfId="42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24" borderId="25" xfId="0" applyFont="1" applyFill="1" applyBorder="1" applyAlignment="1">
      <alignment horizontal="center"/>
    </xf>
    <xf numFmtId="43" fontId="2" fillId="0" borderId="34" xfId="42" applyFont="1" applyBorder="1" applyAlignment="1">
      <alignment horizontal="center"/>
    </xf>
    <xf numFmtId="43" fontId="2" fillId="0" borderId="61" xfId="42" applyFont="1" applyBorder="1" applyAlignment="1">
      <alignment horizontal="center"/>
    </xf>
    <xf numFmtId="4" fontId="1" fillId="0" borderId="16" xfId="42" applyNumberFormat="1" applyFont="1" applyBorder="1" applyAlignment="1">
      <alignment horizontal="center"/>
    </xf>
    <xf numFmtId="4" fontId="1" fillId="0" borderId="12" xfId="42" applyNumberFormat="1" applyFont="1" applyBorder="1" applyAlignment="1">
      <alignment horizontal="center"/>
    </xf>
    <xf numFmtId="4" fontId="1" fillId="0" borderId="15" xfId="42" applyNumberFormat="1" applyFont="1" applyBorder="1" applyAlignment="1">
      <alignment horizontal="center"/>
    </xf>
    <xf numFmtId="4" fontId="1" fillId="0" borderId="13" xfId="42" applyNumberFormat="1" applyFont="1" applyBorder="1" applyAlignment="1">
      <alignment horizontal="center"/>
    </xf>
    <xf numFmtId="4" fontId="1" fillId="0" borderId="17" xfId="42" applyNumberFormat="1" applyFont="1" applyBorder="1" applyAlignment="1">
      <alignment horizontal="center"/>
    </xf>
    <xf numFmtId="4" fontId="1" fillId="25" borderId="42" xfId="42" applyNumberFormat="1" applyFont="1" applyFill="1" applyBorder="1" applyAlignment="1">
      <alignment horizontal="center"/>
    </xf>
    <xf numFmtId="4" fontId="1" fillId="25" borderId="37" xfId="42" applyNumberFormat="1" applyFont="1" applyFill="1" applyBorder="1" applyAlignment="1">
      <alignment horizontal="center"/>
    </xf>
    <xf numFmtId="4" fontId="1" fillId="25" borderId="43" xfId="42" applyNumberFormat="1" applyFont="1" applyFill="1" applyBorder="1" applyAlignment="1">
      <alignment horizontal="center"/>
    </xf>
    <xf numFmtId="4" fontId="1" fillId="25" borderId="38" xfId="42" applyNumberFormat="1" applyFont="1" applyFill="1" applyBorder="1" applyAlignment="1">
      <alignment horizontal="center"/>
    </xf>
    <xf numFmtId="4" fontId="1" fillId="24" borderId="14" xfId="42" applyNumberFormat="1" applyFont="1" applyFill="1" applyBorder="1" applyAlignment="1">
      <alignment horizontal="center"/>
    </xf>
    <xf numFmtId="4" fontId="1" fillId="0" borderId="14" xfId="42" applyNumberFormat="1" applyFont="1" applyBorder="1" applyAlignment="1">
      <alignment horizontal="center"/>
    </xf>
    <xf numFmtId="4" fontId="1" fillId="24" borderId="13" xfId="42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43" fontId="1" fillId="25" borderId="37" xfId="42" applyFont="1" applyFill="1" applyBorder="1" applyAlignment="1">
      <alignment horizontal="center"/>
    </xf>
    <xf numFmtId="43" fontId="1" fillId="25" borderId="52" xfId="42" applyFont="1" applyFill="1" applyBorder="1" applyAlignment="1">
      <alignment horizontal="center"/>
    </xf>
    <xf numFmtId="43" fontId="1" fillId="25" borderId="38" xfId="42" applyFont="1" applyFill="1" applyBorder="1" applyAlignment="1">
      <alignment horizontal="center"/>
    </xf>
    <xf numFmtId="0" fontId="9" fillId="0" borderId="62" xfId="0" applyFont="1" applyBorder="1" applyAlignment="1">
      <alignment/>
    </xf>
    <xf numFmtId="43" fontId="3" fillId="0" borderId="51" xfId="42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4" fontId="7" fillId="0" borderId="52" xfId="42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9" fillId="24" borderId="27" xfId="0" applyFont="1" applyFill="1" applyBorder="1" applyAlignment="1">
      <alignment/>
    </xf>
    <xf numFmtId="0" fontId="2" fillId="24" borderId="63" xfId="0" applyFont="1" applyFill="1" applyBorder="1" applyAlignment="1">
      <alignment horizontal="left"/>
    </xf>
    <xf numFmtId="0" fontId="2" fillId="24" borderId="46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43" fontId="3" fillId="0" borderId="30" xfId="42" applyFont="1" applyFill="1" applyBorder="1" applyAlignment="1">
      <alignment horizontal="center"/>
    </xf>
    <xf numFmtId="43" fontId="2" fillId="0" borderId="30" xfId="42" applyFont="1" applyFill="1" applyBorder="1" applyAlignment="1">
      <alignment horizontal="center"/>
    </xf>
    <xf numFmtId="43" fontId="2" fillId="0" borderId="33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4" fontId="1" fillId="25" borderId="13" xfId="42" applyNumberFormat="1" applyFont="1" applyFill="1" applyBorder="1" applyAlignment="1">
      <alignment horizontal="center"/>
    </xf>
    <xf numFmtId="43" fontId="7" fillId="0" borderId="11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43" fontId="1" fillId="0" borderId="16" xfId="42" applyFont="1" applyFill="1" applyBorder="1" applyAlignment="1">
      <alignment horizontal="center"/>
    </xf>
    <xf numFmtId="43" fontId="0" fillId="0" borderId="11" xfId="42" applyFont="1" applyFill="1" applyBorder="1" applyAlignment="1">
      <alignment horizontal="center"/>
    </xf>
    <xf numFmtId="43" fontId="1" fillId="0" borderId="15" xfId="42" applyFont="1" applyFill="1" applyBorder="1" applyAlignment="1">
      <alignment horizontal="center"/>
    </xf>
    <xf numFmtId="43" fontId="7" fillId="0" borderId="14" xfId="42" applyFont="1" applyFill="1" applyBorder="1" applyAlignment="1">
      <alignment horizontal="center"/>
    </xf>
    <xf numFmtId="4" fontId="9" fillId="0" borderId="15" xfId="42" applyNumberFormat="1" applyFont="1" applyBorder="1" applyAlignment="1">
      <alignment horizontal="center"/>
    </xf>
    <xf numFmtId="4" fontId="0" fillId="24" borderId="15" xfId="42" applyNumberFormat="1" applyFont="1" applyFill="1" applyBorder="1" applyAlignment="1">
      <alignment horizontal="center"/>
    </xf>
    <xf numFmtId="4" fontId="0" fillId="0" borderId="15" xfId="42" applyNumberFormat="1" applyFont="1" applyBorder="1" applyAlignment="1">
      <alignment horizontal="center"/>
    </xf>
    <xf numFmtId="4" fontId="9" fillId="0" borderId="53" xfId="42" applyNumberFormat="1" applyFont="1" applyBorder="1" applyAlignment="1">
      <alignment horizontal="center"/>
    </xf>
    <xf numFmtId="0" fontId="9" fillId="0" borderId="64" xfId="0" applyFont="1" applyBorder="1" applyAlignment="1">
      <alignment horizontal="left"/>
    </xf>
    <xf numFmtId="43" fontId="3" fillId="24" borderId="31" xfId="42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/>
    </xf>
    <xf numFmtId="43" fontId="3" fillId="22" borderId="57" xfId="42" applyFont="1" applyFill="1" applyBorder="1" applyAlignment="1">
      <alignment horizontal="center"/>
    </xf>
    <xf numFmtId="43" fontId="3" fillId="22" borderId="47" xfId="42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24" borderId="20" xfId="0" applyFont="1" applyFill="1" applyBorder="1" applyAlignment="1">
      <alignment horizontal="left"/>
    </xf>
    <xf numFmtId="43" fontId="3" fillId="24" borderId="22" xfId="42" applyFont="1" applyFill="1" applyBorder="1" applyAlignment="1">
      <alignment horizontal="center"/>
    </xf>
    <xf numFmtId="43" fontId="3" fillId="0" borderId="23" xfId="42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11" borderId="26" xfId="0" applyFont="1" applyFill="1" applyBorder="1" applyAlignment="1">
      <alignment horizontal="left"/>
    </xf>
    <xf numFmtId="0" fontId="2" fillId="11" borderId="26" xfId="0" applyFont="1" applyFill="1" applyBorder="1" applyAlignment="1">
      <alignment/>
    </xf>
    <xf numFmtId="0" fontId="2" fillId="11" borderId="13" xfId="0" applyFont="1" applyFill="1" applyBorder="1" applyAlignment="1">
      <alignment horizontal="left"/>
    </xf>
    <xf numFmtId="0" fontId="2" fillId="11" borderId="32" xfId="0" applyFont="1" applyFill="1" applyBorder="1" applyAlignment="1">
      <alignment horizontal="left"/>
    </xf>
    <xf numFmtId="43" fontId="7" fillId="0" borderId="55" xfId="42" applyFont="1" applyBorder="1" applyAlignment="1">
      <alignment horizontal="center"/>
    </xf>
    <xf numFmtId="43" fontId="11" fillId="0" borderId="53" xfId="42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25" borderId="26" xfId="0" applyFont="1" applyFill="1" applyBorder="1" applyAlignment="1">
      <alignment horizontal="center"/>
    </xf>
    <xf numFmtId="43" fontId="3" fillId="25" borderId="34" xfId="42" applyFont="1" applyFill="1" applyBorder="1" applyAlignment="1">
      <alignment horizontal="center"/>
    </xf>
    <xf numFmtId="43" fontId="2" fillId="25" borderId="34" xfId="42" applyFont="1" applyFill="1" applyBorder="1" applyAlignment="1">
      <alignment horizontal="center"/>
    </xf>
    <xf numFmtId="43" fontId="3" fillId="25" borderId="57" xfId="42" applyFont="1" applyFill="1" applyBorder="1" applyAlignment="1">
      <alignment horizontal="center"/>
    </xf>
    <xf numFmtId="43" fontId="2" fillId="25" borderId="57" xfId="42" applyFont="1" applyFill="1" applyBorder="1" applyAlignment="1">
      <alignment horizontal="center"/>
    </xf>
    <xf numFmtId="43" fontId="2" fillId="25" borderId="65" xfId="42" applyFont="1" applyFill="1" applyBorder="1" applyAlignment="1">
      <alignment horizontal="center"/>
    </xf>
    <xf numFmtId="0" fontId="2" fillId="15" borderId="32" xfId="0" applyFont="1" applyFill="1" applyBorder="1" applyAlignment="1">
      <alignment horizontal="left"/>
    </xf>
    <xf numFmtId="0" fontId="1" fillId="25" borderId="26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43" fontId="3" fillId="25" borderId="23" xfId="42" applyFont="1" applyFill="1" applyBorder="1" applyAlignment="1">
      <alignment horizontal="center"/>
    </xf>
    <xf numFmtId="0" fontId="0" fillId="0" borderId="11" xfId="0" applyBorder="1" applyAlignment="1">
      <alignment/>
    </xf>
    <xf numFmtId="43" fontId="2" fillId="25" borderId="13" xfId="42" applyFont="1" applyFill="1" applyBorder="1" applyAlignment="1">
      <alignment horizontal="center"/>
    </xf>
    <xf numFmtId="43" fontId="2" fillId="25" borderId="23" xfId="42" applyFont="1" applyFill="1" applyBorder="1" applyAlignment="1">
      <alignment horizontal="center"/>
    </xf>
    <xf numFmtId="0" fontId="2" fillId="15" borderId="18" xfId="0" applyFont="1" applyFill="1" applyBorder="1" applyAlignment="1">
      <alignment/>
    </xf>
    <xf numFmtId="0" fontId="1" fillId="10" borderId="26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43" fontId="1" fillId="10" borderId="39" xfId="42" applyFont="1" applyFill="1" applyBorder="1" applyAlignment="1">
      <alignment horizontal="center"/>
    </xf>
    <xf numFmtId="43" fontId="1" fillId="10" borderId="42" xfId="42" applyFont="1" applyFill="1" applyBorder="1" applyAlignment="1">
      <alignment horizontal="center"/>
    </xf>
    <xf numFmtId="177" fontId="1" fillId="10" borderId="37" xfId="42" applyNumberFormat="1" applyFont="1" applyFill="1" applyBorder="1" applyAlignment="1">
      <alignment horizontal="center"/>
    </xf>
    <xf numFmtId="43" fontId="1" fillId="10" borderId="37" xfId="42" applyFont="1" applyFill="1" applyBorder="1" applyAlignment="1">
      <alignment horizontal="center"/>
    </xf>
    <xf numFmtId="0" fontId="2" fillId="15" borderId="46" xfId="0" applyFont="1" applyFill="1" applyBorder="1" applyAlignment="1">
      <alignment horizontal="center"/>
    </xf>
    <xf numFmtId="0" fontId="2" fillId="15" borderId="58" xfId="0" applyFont="1" applyFill="1" applyBorder="1" applyAlignment="1">
      <alignment horizontal="left"/>
    </xf>
    <xf numFmtId="43" fontId="2" fillId="0" borderId="14" xfId="42" applyFont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43" fontId="2" fillId="24" borderId="0" xfId="42" applyFont="1" applyFill="1" applyBorder="1" applyAlignment="1">
      <alignment horizontal="center"/>
    </xf>
    <xf numFmtId="0" fontId="2" fillId="24" borderId="66" xfId="0" applyFont="1" applyFill="1" applyBorder="1" applyAlignment="1">
      <alignment horizontal="left"/>
    </xf>
    <xf numFmtId="0" fontId="6" fillId="10" borderId="32" xfId="0" applyFont="1" applyFill="1" applyBorder="1" applyAlignment="1">
      <alignment horizontal="center"/>
    </xf>
    <xf numFmtId="4" fontId="0" fillId="0" borderId="12" xfId="42" applyNumberFormat="1" applyFont="1" applyBorder="1" applyAlignment="1">
      <alignment horizontal="center"/>
    </xf>
    <xf numFmtId="43" fontId="0" fillId="24" borderId="35" xfId="42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/>
    </xf>
    <xf numFmtId="43" fontId="1" fillId="24" borderId="23" xfId="42" applyFont="1" applyFill="1" applyBorder="1" applyAlignment="1">
      <alignment horizontal="center"/>
    </xf>
    <xf numFmtId="4" fontId="7" fillId="0" borderId="11" xfId="42" applyNumberFormat="1" applyFont="1" applyBorder="1" applyAlignment="1">
      <alignment horizontal="center"/>
    </xf>
    <xf numFmtId="4" fontId="7" fillId="0" borderId="12" xfId="42" applyNumberFormat="1" applyFont="1" applyBorder="1" applyAlignment="1">
      <alignment horizontal="center"/>
    </xf>
    <xf numFmtId="43" fontId="0" fillId="0" borderId="35" xfId="42" applyFont="1" applyBorder="1" applyAlignment="1">
      <alignment horizontal="center"/>
    </xf>
    <xf numFmtId="43" fontId="0" fillId="0" borderId="23" xfId="42" applyFont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9" fillId="11" borderId="26" xfId="0" applyFont="1" applyFill="1" applyBorder="1" applyAlignment="1">
      <alignment horizontal="center"/>
    </xf>
    <xf numFmtId="0" fontId="9" fillId="15" borderId="2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43" fontId="3" fillId="4" borderId="13" xfId="42" applyFont="1" applyFill="1" applyBorder="1" applyAlignment="1">
      <alignment horizontal="center"/>
    </xf>
    <xf numFmtId="43" fontId="3" fillId="4" borderId="34" xfId="42" applyFont="1" applyFill="1" applyBorder="1" applyAlignment="1">
      <alignment horizontal="center"/>
    </xf>
    <xf numFmtId="0" fontId="2" fillId="11" borderId="28" xfId="0" applyFont="1" applyFill="1" applyBorder="1" applyAlignment="1">
      <alignment horizontal="left"/>
    </xf>
    <xf numFmtId="43" fontId="7" fillId="0" borderId="0" xfId="42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0" fontId="1" fillId="10" borderId="13" xfId="0" applyFont="1" applyFill="1" applyBorder="1" applyAlignment="1">
      <alignment horizontal="center"/>
    </xf>
    <xf numFmtId="43" fontId="0" fillId="10" borderId="13" xfId="42" applyFont="1" applyFill="1" applyBorder="1" applyAlignment="1">
      <alignment horizontal="center"/>
    </xf>
    <xf numFmtId="0" fontId="2" fillId="11" borderId="25" xfId="0" applyFont="1" applyFill="1" applyBorder="1" applyAlignment="1">
      <alignment horizontal="left"/>
    </xf>
    <xf numFmtId="43" fontId="1" fillId="0" borderId="23" xfId="42" applyFont="1" applyBorder="1" applyAlignment="1">
      <alignment horizontal="center"/>
    </xf>
    <xf numFmtId="43" fontId="1" fillId="0" borderId="12" xfId="42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4" fontId="1" fillId="24" borderId="11" xfId="42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1" fillId="25" borderId="23" xfId="42" applyNumberFormat="1" applyFont="1" applyFill="1" applyBorder="1" applyAlignment="1">
      <alignment horizontal="center"/>
    </xf>
    <xf numFmtId="43" fontId="1" fillId="24" borderId="34" xfId="42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left" wrapText="1"/>
    </xf>
    <xf numFmtId="4" fontId="3" fillId="0" borderId="14" xfId="42" applyNumberFormat="1" applyFont="1" applyBorder="1" applyAlignment="1">
      <alignment horizontal="center"/>
    </xf>
    <xf numFmtId="0" fontId="9" fillId="24" borderId="14" xfId="0" applyFont="1" applyFill="1" applyBorder="1" applyAlignment="1">
      <alignment horizontal="left" wrapText="1"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  <xf numFmtId="0" fontId="9" fillId="24" borderId="28" xfId="0" applyFont="1" applyFill="1" applyBorder="1" applyAlignment="1">
      <alignment horizontal="left"/>
    </xf>
    <xf numFmtId="43" fontId="9" fillId="0" borderId="56" xfId="42" applyFont="1" applyBorder="1" applyAlignment="1">
      <alignment horizontal="center"/>
    </xf>
    <xf numFmtId="43" fontId="1" fillId="10" borderId="23" xfId="42" applyFont="1" applyFill="1" applyBorder="1" applyAlignment="1">
      <alignment horizontal="center"/>
    </xf>
    <xf numFmtId="43" fontId="1" fillId="0" borderId="22" xfId="42" applyFont="1" applyBorder="1" applyAlignment="1">
      <alignment horizontal="center"/>
    </xf>
    <xf numFmtId="43" fontId="2" fillId="10" borderId="13" xfId="42" applyFont="1" applyFill="1" applyBorder="1" applyAlignment="1">
      <alignment horizontal="center"/>
    </xf>
    <xf numFmtId="43" fontId="2" fillId="10" borderId="23" xfId="42" applyFont="1" applyFill="1" applyBorder="1" applyAlignment="1">
      <alignment horizontal="center"/>
    </xf>
    <xf numFmtId="4" fontId="1" fillId="0" borderId="35" xfId="42" applyNumberFormat="1" applyFont="1" applyBorder="1" applyAlignment="1">
      <alignment horizontal="center"/>
    </xf>
    <xf numFmtId="4" fontId="1" fillId="0" borderId="22" xfId="42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2" fillId="24" borderId="14" xfId="0" applyFont="1" applyFill="1" applyBorder="1" applyAlignment="1">
      <alignment/>
    </xf>
    <xf numFmtId="0" fontId="2" fillId="11" borderId="39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4" fontId="3" fillId="24" borderId="0" xfId="42" applyNumberFormat="1" applyFont="1" applyFill="1" applyBorder="1" applyAlignment="1">
      <alignment horizontal="center"/>
    </xf>
    <xf numFmtId="0" fontId="2" fillId="11" borderId="18" xfId="0" applyFont="1" applyFill="1" applyBorder="1" applyAlignment="1">
      <alignment horizontal="left"/>
    </xf>
    <xf numFmtId="43" fontId="1" fillId="0" borderId="30" xfId="42" applyFont="1" applyBorder="1" applyAlignment="1">
      <alignment horizontal="center"/>
    </xf>
    <xf numFmtId="43" fontId="1" fillId="0" borderId="51" xfId="42" applyFont="1" applyBorder="1" applyAlignment="1">
      <alignment horizontal="center"/>
    </xf>
    <xf numFmtId="43" fontId="0" fillId="0" borderId="30" xfId="42" applyFont="1" applyBorder="1" applyAlignment="1">
      <alignment horizontal="center"/>
    </xf>
    <xf numFmtId="43" fontId="9" fillId="0" borderId="30" xfId="42" applyFont="1" applyBorder="1" applyAlignment="1">
      <alignment horizontal="center"/>
    </xf>
    <xf numFmtId="43" fontId="9" fillId="0" borderId="33" xfId="42" applyFont="1" applyBorder="1" applyAlignment="1">
      <alignment horizontal="center"/>
    </xf>
    <xf numFmtId="0" fontId="9" fillId="0" borderId="62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1" fillId="25" borderId="32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left" vertical="center" wrapText="1"/>
    </xf>
    <xf numFmtId="43" fontId="3" fillId="24" borderId="12" xfId="42" applyFont="1" applyFill="1" applyBorder="1" applyAlignment="1">
      <alignment horizontal="center" vertical="center" wrapText="1"/>
    </xf>
    <xf numFmtId="43" fontId="3" fillId="24" borderId="14" xfId="42" applyFont="1" applyFill="1" applyBorder="1" applyAlignment="1">
      <alignment horizontal="center" vertical="center" wrapText="1"/>
    </xf>
    <xf numFmtId="43" fontId="3" fillId="24" borderId="30" xfId="42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3" fontId="3" fillId="0" borderId="11" xfId="42" applyFont="1" applyBorder="1" applyAlignment="1">
      <alignment horizontal="center" vertical="center" wrapText="1"/>
    </xf>
    <xf numFmtId="43" fontId="9" fillId="0" borderId="11" xfId="42" applyFont="1" applyBorder="1" applyAlignment="1">
      <alignment horizontal="center" vertical="center" wrapText="1"/>
    </xf>
    <xf numFmtId="43" fontId="7" fillId="0" borderId="11" xfId="42" applyFont="1" applyBorder="1" applyAlignment="1">
      <alignment horizontal="center" vertical="center" wrapText="1"/>
    </xf>
    <xf numFmtId="43" fontId="2" fillId="0" borderId="11" xfId="4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25" borderId="13" xfId="42" applyNumberFormat="1" applyFont="1" applyFill="1" applyBorder="1" applyAlignment="1">
      <alignment horizontal="right"/>
    </xf>
    <xf numFmtId="4" fontId="3" fillId="25" borderId="34" xfId="42" applyNumberFormat="1" applyFont="1" applyFill="1" applyBorder="1" applyAlignment="1">
      <alignment horizontal="right"/>
    </xf>
    <xf numFmtId="4" fontId="3" fillId="24" borderId="13" xfId="42" applyNumberFormat="1" applyFont="1" applyFill="1" applyBorder="1" applyAlignment="1">
      <alignment horizontal="right"/>
    </xf>
    <xf numFmtId="4" fontId="3" fillId="24" borderId="34" xfId="42" applyNumberFormat="1" applyFont="1" applyFill="1" applyBorder="1" applyAlignment="1">
      <alignment horizontal="right"/>
    </xf>
    <xf numFmtId="43" fontId="3" fillId="24" borderId="15" xfId="42" applyFont="1" applyFill="1" applyBorder="1" applyAlignment="1">
      <alignment horizontal="right"/>
    </xf>
    <xf numFmtId="4" fontId="3" fillId="24" borderId="11" xfId="42" applyNumberFormat="1" applyFont="1" applyFill="1" applyBorder="1" applyAlignment="1">
      <alignment horizontal="right"/>
    </xf>
    <xf numFmtId="4" fontId="3" fillId="24" borderId="12" xfId="42" applyNumberFormat="1" applyFont="1" applyFill="1" applyBorder="1" applyAlignment="1">
      <alignment horizontal="right"/>
    </xf>
    <xf numFmtId="43" fontId="3" fillId="0" borderId="35" xfId="42" applyFont="1" applyBorder="1" applyAlignment="1">
      <alignment horizontal="right"/>
    </xf>
    <xf numFmtId="43" fontId="3" fillId="24" borderId="12" xfId="42" applyFont="1" applyFill="1" applyBorder="1" applyAlignment="1">
      <alignment horizontal="right"/>
    </xf>
    <xf numFmtId="43" fontId="3" fillId="0" borderId="34" xfId="42" applyFont="1" applyBorder="1" applyAlignment="1">
      <alignment horizontal="right"/>
    </xf>
    <xf numFmtId="43" fontId="3" fillId="24" borderId="13" xfId="42" applyFont="1" applyFill="1" applyBorder="1" applyAlignment="1">
      <alignment horizontal="right"/>
    </xf>
    <xf numFmtId="43" fontId="3" fillId="0" borderId="44" xfId="42" applyFont="1" applyBorder="1" applyAlignment="1">
      <alignment horizontal="right"/>
    </xf>
    <xf numFmtId="43" fontId="3" fillId="24" borderId="14" xfId="42" applyFont="1" applyFill="1" applyBorder="1" applyAlignment="1">
      <alignment horizontal="right"/>
    </xf>
    <xf numFmtId="4" fontId="3" fillId="24" borderId="15" xfId="42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3" fontId="3" fillId="25" borderId="13" xfId="42" applyFont="1" applyFill="1" applyBorder="1" applyAlignment="1">
      <alignment horizontal="right"/>
    </xf>
    <xf numFmtId="43" fontId="3" fillId="25" borderId="34" xfId="42" applyFont="1" applyFill="1" applyBorder="1" applyAlignment="1">
      <alignment horizontal="right"/>
    </xf>
    <xf numFmtId="43" fontId="3" fillId="24" borderId="47" xfId="42" applyFont="1" applyFill="1" applyBorder="1" applyAlignment="1">
      <alignment horizontal="right"/>
    </xf>
    <xf numFmtId="43" fontId="3" fillId="24" borderId="57" xfId="42" applyFont="1" applyFill="1" applyBorder="1" applyAlignment="1">
      <alignment horizontal="right"/>
    </xf>
    <xf numFmtId="43" fontId="3" fillId="24" borderId="34" xfId="42" applyFont="1" applyFill="1" applyBorder="1" applyAlignment="1">
      <alignment horizontal="right"/>
    </xf>
    <xf numFmtId="43" fontId="3" fillId="24" borderId="17" xfId="42" applyFont="1" applyFill="1" applyBorder="1" applyAlignment="1">
      <alignment horizontal="right"/>
    </xf>
    <xf numFmtId="43" fontId="3" fillId="0" borderId="14" xfId="42" applyFont="1" applyBorder="1" applyAlignment="1">
      <alignment horizontal="right"/>
    </xf>
    <xf numFmtId="43" fontId="3" fillId="0" borderId="11" xfId="42" applyFont="1" applyBorder="1" applyAlignment="1">
      <alignment horizontal="right" vertical="center" wrapText="1"/>
    </xf>
    <xf numFmtId="43" fontId="3" fillId="24" borderId="11" xfId="42" applyFont="1" applyFill="1" applyBorder="1" applyAlignment="1">
      <alignment horizontal="right" vertical="center" wrapText="1"/>
    </xf>
    <xf numFmtId="43" fontId="3" fillId="0" borderId="11" xfId="42" applyFont="1" applyBorder="1" applyAlignment="1">
      <alignment horizontal="right"/>
    </xf>
    <xf numFmtId="43" fontId="3" fillId="24" borderId="11" xfId="42" applyFont="1" applyFill="1" applyBorder="1" applyAlignment="1">
      <alignment horizontal="right"/>
    </xf>
    <xf numFmtId="43" fontId="3" fillId="0" borderId="15" xfId="42" applyFont="1" applyBorder="1" applyAlignment="1">
      <alignment horizontal="right"/>
    </xf>
    <xf numFmtId="43" fontId="3" fillId="0" borderId="12" xfId="42" applyFont="1" applyBorder="1" applyAlignment="1">
      <alignment horizontal="right"/>
    </xf>
    <xf numFmtId="43" fontId="3" fillId="0" borderId="22" xfId="42" applyFont="1" applyBorder="1" applyAlignment="1">
      <alignment horizontal="right"/>
    </xf>
    <xf numFmtId="43" fontId="3" fillId="0" borderId="13" xfId="42" applyFont="1" applyBorder="1" applyAlignment="1">
      <alignment horizontal="right"/>
    </xf>
    <xf numFmtId="43" fontId="3" fillId="0" borderId="17" xfId="42" applyFont="1" applyBorder="1" applyAlignment="1">
      <alignment horizontal="right"/>
    </xf>
    <xf numFmtId="43" fontId="3" fillId="0" borderId="16" xfId="42" applyFont="1" applyBorder="1" applyAlignment="1">
      <alignment horizontal="right"/>
    </xf>
    <xf numFmtId="43" fontId="3" fillId="25" borderId="22" xfId="42" applyFont="1" applyFill="1" applyBorder="1" applyAlignment="1">
      <alignment horizontal="right"/>
    </xf>
    <xf numFmtId="43" fontId="3" fillId="24" borderId="63" xfId="42" applyFont="1" applyFill="1" applyBorder="1" applyAlignment="1">
      <alignment horizontal="right"/>
    </xf>
    <xf numFmtId="43" fontId="3" fillId="24" borderId="66" xfId="42" applyFont="1" applyFill="1" applyBorder="1" applyAlignment="1">
      <alignment horizontal="right"/>
    </xf>
    <xf numFmtId="43" fontId="3" fillId="24" borderId="35" xfId="42" applyFont="1" applyFill="1" applyBorder="1" applyAlignment="1">
      <alignment horizontal="right"/>
    </xf>
    <xf numFmtId="43" fontId="3" fillId="24" borderId="37" xfId="42" applyFont="1" applyFill="1" applyBorder="1" applyAlignment="1">
      <alignment horizontal="right"/>
    </xf>
    <xf numFmtId="43" fontId="3" fillId="0" borderId="14" xfId="42" applyFont="1" applyFill="1" applyBorder="1" applyAlignment="1">
      <alignment horizontal="right"/>
    </xf>
    <xf numFmtId="43" fontId="7" fillId="0" borderId="15" xfId="42" applyFont="1" applyBorder="1" applyAlignment="1">
      <alignment horizontal="right"/>
    </xf>
    <xf numFmtId="43" fontId="2" fillId="0" borderId="15" xfId="42" applyFont="1" applyBorder="1" applyAlignment="1">
      <alignment horizontal="right"/>
    </xf>
    <xf numFmtId="43" fontId="7" fillId="0" borderId="12" xfId="42" applyFont="1" applyBorder="1" applyAlignment="1">
      <alignment horizontal="right"/>
    </xf>
    <xf numFmtId="43" fontId="2" fillId="0" borderId="12" xfId="42" applyFont="1" applyBorder="1" applyAlignment="1">
      <alignment horizontal="right"/>
    </xf>
    <xf numFmtId="43" fontId="9" fillId="0" borderId="37" xfId="42" applyFont="1" applyBorder="1" applyAlignment="1">
      <alignment horizontal="right"/>
    </xf>
    <xf numFmtId="43" fontId="7" fillId="0" borderId="37" xfId="42" applyFont="1" applyBorder="1" applyAlignment="1">
      <alignment horizontal="right"/>
    </xf>
    <xf numFmtId="43" fontId="2" fillId="0" borderId="37" xfId="42" applyFont="1" applyBorder="1" applyAlignment="1">
      <alignment horizontal="right"/>
    </xf>
    <xf numFmtId="43" fontId="9" fillId="0" borderId="11" xfId="42" applyFont="1" applyBorder="1" applyAlignment="1">
      <alignment horizontal="right"/>
    </xf>
    <xf numFmtId="43" fontId="7" fillId="0" borderId="11" xfId="42" applyFont="1" applyBorder="1" applyAlignment="1">
      <alignment horizontal="right"/>
    </xf>
    <xf numFmtId="43" fontId="2" fillId="0" borderId="11" xfId="42" applyFont="1" applyBorder="1" applyAlignment="1">
      <alignment horizontal="right"/>
    </xf>
    <xf numFmtId="43" fontId="0" fillId="24" borderId="11" xfId="42" applyFont="1" applyFill="1" applyBorder="1" applyAlignment="1">
      <alignment horizontal="right"/>
    </xf>
    <xf numFmtId="43" fontId="0" fillId="24" borderId="16" xfId="42" applyFont="1" applyFill="1" applyBorder="1" applyAlignment="1">
      <alignment horizontal="right"/>
    </xf>
    <xf numFmtId="4" fontId="0" fillId="24" borderId="11" xfId="42" applyNumberFormat="1" applyFont="1" applyFill="1" applyBorder="1" applyAlignment="1">
      <alignment horizontal="right"/>
    </xf>
    <xf numFmtId="43" fontId="0" fillId="24" borderId="12" xfId="42" applyFont="1" applyFill="1" applyBorder="1" applyAlignment="1">
      <alignment horizontal="right"/>
    </xf>
    <xf numFmtId="4" fontId="0" fillId="24" borderId="12" xfId="42" applyNumberFormat="1" applyFont="1" applyFill="1" applyBorder="1" applyAlignment="1">
      <alignment horizontal="right"/>
    </xf>
    <xf numFmtId="43" fontId="1" fillId="24" borderId="13" xfId="42" applyFont="1" applyFill="1" applyBorder="1" applyAlignment="1">
      <alignment horizontal="right"/>
    </xf>
    <xf numFmtId="43" fontId="9" fillId="0" borderId="15" xfId="42" applyFont="1" applyBorder="1" applyAlignment="1">
      <alignment horizontal="right"/>
    </xf>
    <xf numFmtId="4" fontId="9" fillId="0" borderId="15" xfId="42" applyNumberFormat="1" applyFont="1" applyBorder="1" applyAlignment="1">
      <alignment horizontal="right"/>
    </xf>
    <xf numFmtId="4" fontId="9" fillId="0" borderId="11" xfId="42" applyNumberFormat="1" applyFont="1" applyBorder="1" applyAlignment="1">
      <alignment horizontal="right"/>
    </xf>
    <xf numFmtId="4" fontId="9" fillId="0" borderId="12" xfId="42" applyNumberFormat="1" applyFont="1" applyBorder="1" applyAlignment="1">
      <alignment horizontal="right"/>
    </xf>
    <xf numFmtId="4" fontId="7" fillId="0" borderId="11" xfId="42" applyNumberFormat="1" applyFont="1" applyBorder="1" applyAlignment="1">
      <alignment horizontal="right"/>
    </xf>
    <xf numFmtId="4" fontId="7" fillId="0" borderId="12" xfId="42" applyNumberFormat="1" applyFont="1" applyBorder="1" applyAlignment="1">
      <alignment horizontal="right"/>
    </xf>
    <xf numFmtId="4" fontId="3" fillId="11" borderId="23" xfId="42" applyNumberFormat="1" applyFont="1" applyFill="1" applyBorder="1" applyAlignment="1">
      <alignment horizontal="center"/>
    </xf>
    <xf numFmtId="43" fontId="3" fillId="0" borderId="67" xfId="42" applyFont="1" applyBorder="1" applyAlignment="1">
      <alignment horizontal="center"/>
    </xf>
    <xf numFmtId="43" fontId="1" fillId="10" borderId="52" xfId="42" applyFont="1" applyFill="1" applyBorder="1" applyAlignment="1">
      <alignment horizontal="center"/>
    </xf>
    <xf numFmtId="4" fontId="3" fillId="10" borderId="67" xfId="42" applyNumberFormat="1" applyFont="1" applyFill="1" applyBorder="1" applyAlignment="1">
      <alignment horizontal="center"/>
    </xf>
    <xf numFmtId="43" fontId="3" fillId="0" borderId="56" xfId="42" applyFont="1" applyBorder="1" applyAlignment="1">
      <alignment horizontal="center"/>
    </xf>
    <xf numFmtId="43" fontId="3" fillId="0" borderId="53" xfId="42" applyFont="1" applyBorder="1" applyAlignment="1">
      <alignment horizontal="center"/>
    </xf>
    <xf numFmtId="43" fontId="3" fillId="24" borderId="33" xfId="42" applyFont="1" applyFill="1" applyBorder="1" applyAlignment="1">
      <alignment horizontal="center"/>
    </xf>
    <xf numFmtId="43" fontId="3" fillId="24" borderId="56" xfId="42" applyFont="1" applyFill="1" applyBorder="1" applyAlignment="1">
      <alignment horizontal="center"/>
    </xf>
    <xf numFmtId="43" fontId="3" fillId="24" borderId="33" xfId="42" applyFont="1" applyFill="1" applyBorder="1" applyAlignment="1">
      <alignment horizontal="center" vertical="center" wrapText="1"/>
    </xf>
    <xf numFmtId="0" fontId="9" fillId="24" borderId="46" xfId="0" applyFont="1" applyFill="1" applyBorder="1" applyAlignment="1">
      <alignment horizontal="center"/>
    </xf>
    <xf numFmtId="0" fontId="9" fillId="0" borderId="53" xfId="0" applyFont="1" applyBorder="1" applyAlignment="1">
      <alignment/>
    </xf>
    <xf numFmtId="0" fontId="9" fillId="24" borderId="63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24" borderId="68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69" xfId="0" applyFont="1" applyFill="1" applyBorder="1" applyAlignment="1">
      <alignment horizontal="center"/>
    </xf>
    <xf numFmtId="0" fontId="9" fillId="24" borderId="70" xfId="0" applyFont="1" applyFill="1" applyBorder="1" applyAlignment="1">
      <alignment horizontal="center"/>
    </xf>
    <xf numFmtId="0" fontId="9" fillId="24" borderId="6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24" borderId="69" xfId="0" applyFont="1" applyFill="1" applyBorder="1" applyAlignment="1">
      <alignment horizontal="center"/>
    </xf>
    <xf numFmtId="0" fontId="2" fillId="24" borderId="70" xfId="0" applyFont="1" applyFill="1" applyBorder="1" applyAlignment="1">
      <alignment horizontal="center"/>
    </xf>
    <xf numFmtId="0" fontId="2" fillId="24" borderId="66" xfId="0" applyFont="1" applyFill="1" applyBorder="1" applyAlignment="1">
      <alignment horizontal="center"/>
    </xf>
    <xf numFmtId="0" fontId="2" fillId="24" borderId="68" xfId="0" applyFont="1" applyFill="1" applyBorder="1" applyAlignment="1">
      <alignment horizontal="center" vertical="center" wrapText="1"/>
    </xf>
    <xf numFmtId="43" fontId="9" fillId="0" borderId="54" xfId="42" applyFont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43" fontId="3" fillId="0" borderId="38" xfId="42" applyFont="1" applyBorder="1" applyAlignment="1">
      <alignment horizontal="right"/>
    </xf>
    <xf numFmtId="43" fontId="3" fillId="24" borderId="38" xfId="42" applyFont="1" applyFill="1" applyBorder="1" applyAlignment="1">
      <alignment horizontal="right"/>
    </xf>
    <xf numFmtId="4" fontId="3" fillId="24" borderId="38" xfId="42" applyNumberFormat="1" applyFont="1" applyFill="1" applyBorder="1" applyAlignment="1">
      <alignment horizontal="right"/>
    </xf>
    <xf numFmtId="43" fontId="9" fillId="0" borderId="38" xfId="42" applyFont="1" applyBorder="1" applyAlignment="1">
      <alignment horizontal="center"/>
    </xf>
    <xf numFmtId="43" fontId="7" fillId="0" borderId="38" xfId="42" applyFont="1" applyBorder="1" applyAlignment="1">
      <alignment horizontal="center"/>
    </xf>
    <xf numFmtId="43" fontId="2" fillId="0" borderId="38" xfId="42" applyFont="1" applyBorder="1" applyAlignment="1">
      <alignment horizontal="center"/>
    </xf>
    <xf numFmtId="43" fontId="9" fillId="0" borderId="67" xfId="42" applyFont="1" applyBorder="1" applyAlignment="1">
      <alignment horizontal="center"/>
    </xf>
    <xf numFmtId="0" fontId="9" fillId="24" borderId="36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43" fontId="3" fillId="24" borderId="38" xfId="42" applyFont="1" applyFill="1" applyBorder="1" applyAlignment="1">
      <alignment horizontal="center"/>
    </xf>
    <xf numFmtId="0" fontId="9" fillId="0" borderId="67" xfId="0" applyFont="1" applyBorder="1" applyAlignment="1">
      <alignment/>
    </xf>
    <xf numFmtId="0" fontId="0" fillId="0" borderId="16" xfId="0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43" fontId="3" fillId="24" borderId="65" xfId="42" applyFont="1" applyFill="1" applyBorder="1" applyAlignment="1">
      <alignment horizontal="center"/>
    </xf>
    <xf numFmtId="0" fontId="2" fillId="24" borderId="63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4" fontId="2" fillId="24" borderId="53" xfId="42" applyNumberFormat="1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4" fontId="2" fillId="24" borderId="54" xfId="42" applyNumberFormat="1" applyFont="1" applyFill="1" applyBorder="1" applyAlignment="1">
      <alignment horizontal="center"/>
    </xf>
    <xf numFmtId="0" fontId="3" fillId="24" borderId="66" xfId="0" applyFont="1" applyFill="1" applyBorder="1" applyAlignment="1">
      <alignment horizontal="center"/>
    </xf>
    <xf numFmtId="4" fontId="2" fillId="24" borderId="55" xfId="42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3" fontId="3" fillId="0" borderId="38" xfId="42" applyFont="1" applyFill="1" applyBorder="1" applyAlignment="1">
      <alignment horizontal="center"/>
    </xf>
    <xf numFmtId="43" fontId="2" fillId="24" borderId="53" xfId="42" applyFont="1" applyFill="1" applyBorder="1" applyAlignment="1">
      <alignment horizontal="center"/>
    </xf>
    <xf numFmtId="0" fontId="9" fillId="24" borderId="20" xfId="0" applyFont="1" applyFill="1" applyBorder="1" applyAlignment="1">
      <alignment/>
    </xf>
    <xf numFmtId="0" fontId="9" fillId="24" borderId="70" xfId="0" applyFont="1" applyFill="1" applyBorder="1" applyAlignment="1">
      <alignment/>
    </xf>
    <xf numFmtId="43" fontId="2" fillId="24" borderId="54" xfId="42" applyFont="1" applyFill="1" applyBorder="1" applyAlignment="1">
      <alignment horizontal="center"/>
    </xf>
    <xf numFmtId="0" fontId="2" fillId="24" borderId="69" xfId="0" applyFont="1" applyFill="1" applyBorder="1" applyAlignment="1">
      <alignment/>
    </xf>
    <xf numFmtId="43" fontId="2" fillId="24" borderId="55" xfId="42" applyFont="1" applyFill="1" applyBorder="1" applyAlignment="1">
      <alignment horizontal="center"/>
    </xf>
    <xf numFmtId="0" fontId="2" fillId="24" borderId="68" xfId="0" applyFont="1" applyFill="1" applyBorder="1" applyAlignment="1">
      <alignment horizontal="center"/>
    </xf>
    <xf numFmtId="0" fontId="9" fillId="24" borderId="66" xfId="0" applyFont="1" applyFill="1" applyBorder="1" applyAlignment="1">
      <alignment horizontal="center"/>
    </xf>
    <xf numFmtId="0" fontId="9" fillId="24" borderId="46" xfId="0" applyFont="1" applyFill="1" applyBorder="1" applyAlignment="1">
      <alignment/>
    </xf>
    <xf numFmtId="43" fontId="7" fillId="0" borderId="53" xfId="42" applyFont="1" applyBorder="1" applyAlignment="1">
      <alignment horizontal="center"/>
    </xf>
    <xf numFmtId="43" fontId="2" fillId="0" borderId="72" xfId="42" applyFont="1" applyBorder="1" applyAlignment="1">
      <alignment horizontal="center"/>
    </xf>
    <xf numFmtId="43" fontId="2" fillId="0" borderId="56" xfId="42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3" fontId="3" fillId="10" borderId="23" xfId="42" applyFont="1" applyFill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0" fillId="24" borderId="16" xfId="0" applyFill="1" applyBorder="1" applyAlignment="1">
      <alignment/>
    </xf>
    <xf numFmtId="0" fontId="2" fillId="10" borderId="20" xfId="0" applyFont="1" applyFill="1" applyBorder="1" applyAlignment="1">
      <alignment horizontal="center"/>
    </xf>
    <xf numFmtId="43" fontId="3" fillId="24" borderId="55" xfId="42" applyFont="1" applyFill="1" applyBorder="1" applyAlignment="1">
      <alignment horizontal="center"/>
    </xf>
    <xf numFmtId="43" fontId="3" fillId="0" borderId="55" xfId="42" applyFont="1" applyFill="1" applyBorder="1" applyAlignment="1">
      <alignment horizontal="center"/>
    </xf>
    <xf numFmtId="43" fontId="1" fillId="24" borderId="56" xfId="42" applyFont="1" applyFill="1" applyBorder="1" applyAlignment="1">
      <alignment horizontal="center"/>
    </xf>
    <xf numFmtId="4" fontId="9" fillId="0" borderId="54" xfId="42" applyNumberFormat="1" applyFont="1" applyBorder="1" applyAlignment="1">
      <alignment horizontal="center"/>
    </xf>
    <xf numFmtId="4" fontId="9" fillId="0" borderId="55" xfId="42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24" borderId="38" xfId="0" applyFont="1" applyFill="1" applyBorder="1" applyAlignment="1">
      <alignment horizontal="left"/>
    </xf>
    <xf numFmtId="43" fontId="2" fillId="24" borderId="67" xfId="42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2" fillId="24" borderId="68" xfId="0" applyFont="1" applyFill="1" applyBorder="1" applyAlignment="1">
      <alignment horizontal="center" wrapText="1"/>
    </xf>
    <xf numFmtId="0" fontId="9" fillId="24" borderId="38" xfId="0" applyFont="1" applyFill="1" applyBorder="1" applyAlignment="1">
      <alignment horizontal="left" wrapText="1"/>
    </xf>
    <xf numFmtId="4" fontId="3" fillId="0" borderId="38" xfId="42" applyNumberFormat="1" applyFont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43" fontId="1" fillId="0" borderId="55" xfId="42" applyFont="1" applyBorder="1" applyAlignment="1">
      <alignment horizontal="center"/>
    </xf>
    <xf numFmtId="43" fontId="1" fillId="25" borderId="61" xfId="42" applyFont="1" applyFill="1" applyBorder="1" applyAlignment="1">
      <alignment horizontal="center"/>
    </xf>
    <xf numFmtId="43" fontId="1" fillId="0" borderId="53" xfId="42" applyFont="1" applyBorder="1" applyAlignment="1">
      <alignment horizontal="center"/>
    </xf>
    <xf numFmtId="0" fontId="9" fillId="0" borderId="45" xfId="0" applyFont="1" applyFill="1" applyBorder="1" applyAlignment="1">
      <alignment/>
    </xf>
    <xf numFmtId="43" fontId="1" fillId="0" borderId="38" xfId="42" applyFont="1" applyBorder="1" applyAlignment="1">
      <alignment horizontal="center"/>
    </xf>
    <xf numFmtId="43" fontId="1" fillId="0" borderId="43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43" fontId="1" fillId="0" borderId="41" xfId="42" applyFont="1" applyBorder="1" applyAlignment="1">
      <alignment horizontal="center"/>
    </xf>
    <xf numFmtId="43" fontId="1" fillId="0" borderId="61" xfId="42" applyFont="1" applyBorder="1" applyAlignment="1">
      <alignment horizontal="center"/>
    </xf>
    <xf numFmtId="43" fontId="3" fillId="22" borderId="23" xfId="42" applyFont="1" applyFill="1" applyBorder="1" applyAlignment="1">
      <alignment horizontal="center"/>
    </xf>
    <xf numFmtId="43" fontId="3" fillId="0" borderId="55" xfId="42" applyFont="1" applyBorder="1" applyAlignment="1">
      <alignment horizontal="center"/>
    </xf>
    <xf numFmtId="43" fontId="3" fillId="4" borderId="23" xfId="42" applyFont="1" applyFill="1" applyBorder="1" applyAlignment="1">
      <alignment horizontal="center"/>
    </xf>
    <xf numFmtId="43" fontId="7" fillId="0" borderId="56" xfId="42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43" fontId="7" fillId="0" borderId="38" xfId="42" applyFont="1" applyFill="1" applyBorder="1" applyAlignment="1">
      <alignment horizontal="center"/>
    </xf>
    <xf numFmtId="43" fontId="3" fillId="24" borderId="53" xfId="42" applyFont="1" applyFill="1" applyBorder="1" applyAlignment="1">
      <alignment horizontal="center"/>
    </xf>
    <xf numFmtId="43" fontId="3" fillId="22" borderId="72" xfId="42" applyFont="1" applyFill="1" applyBorder="1" applyAlignment="1">
      <alignment horizontal="center"/>
    </xf>
    <xf numFmtId="43" fontId="9" fillId="24" borderId="55" xfId="42" applyFont="1" applyFill="1" applyBorder="1" applyAlignment="1">
      <alignment horizontal="center"/>
    </xf>
    <xf numFmtId="43" fontId="7" fillId="24" borderId="23" xfId="42" applyFont="1" applyFill="1" applyBorder="1" applyAlignment="1">
      <alignment horizontal="center"/>
    </xf>
    <xf numFmtId="43" fontId="7" fillId="0" borderId="23" xfId="42" applyFont="1" applyBorder="1" applyAlignment="1">
      <alignment horizontal="center"/>
    </xf>
    <xf numFmtId="43" fontId="0" fillId="10" borderId="23" xfId="42" applyFont="1" applyFill="1" applyBorder="1" applyAlignment="1">
      <alignment horizontal="center"/>
    </xf>
    <xf numFmtId="43" fontId="0" fillId="25" borderId="23" xfId="42" applyFont="1" applyFill="1" applyBorder="1" applyAlignment="1">
      <alignment horizontal="center"/>
    </xf>
    <xf numFmtId="43" fontId="0" fillId="0" borderId="53" xfId="42" applyFont="1" applyBorder="1" applyAlignment="1">
      <alignment horizontal="center"/>
    </xf>
    <xf numFmtId="43" fontId="0" fillId="0" borderId="54" xfId="42" applyFont="1" applyBorder="1" applyAlignment="1">
      <alignment horizontal="center"/>
    </xf>
    <xf numFmtId="0" fontId="2" fillId="0" borderId="38" xfId="0" applyFont="1" applyBorder="1" applyAlignment="1">
      <alignment/>
    </xf>
    <xf numFmtId="43" fontId="0" fillId="0" borderId="67" xfId="42" applyFont="1" applyBorder="1" applyAlignment="1">
      <alignment horizontal="center"/>
    </xf>
    <xf numFmtId="4" fontId="1" fillId="10" borderId="23" xfId="42" applyNumberFormat="1" applyFont="1" applyFill="1" applyBorder="1" applyAlignment="1">
      <alignment horizontal="center"/>
    </xf>
    <xf numFmtId="43" fontId="1" fillId="24" borderId="53" xfId="42" applyFont="1" applyFill="1" applyBorder="1" applyAlignment="1">
      <alignment horizontal="center"/>
    </xf>
    <xf numFmtId="4" fontId="1" fillId="24" borderId="54" xfId="42" applyNumberFormat="1" applyFont="1" applyFill="1" applyBorder="1" applyAlignment="1">
      <alignment horizontal="center"/>
    </xf>
    <xf numFmtId="43" fontId="1" fillId="24" borderId="55" xfId="42" applyFont="1" applyFill="1" applyBorder="1" applyAlignment="1">
      <alignment horizontal="center"/>
    </xf>
    <xf numFmtId="43" fontId="2" fillId="0" borderId="54" xfId="42" applyFont="1" applyBorder="1" applyAlignment="1">
      <alignment horizontal="center"/>
    </xf>
    <xf numFmtId="4" fontId="2" fillId="0" borderId="53" xfId="42" applyNumberFormat="1" applyFont="1" applyBorder="1" applyAlignment="1">
      <alignment horizontal="center"/>
    </xf>
    <xf numFmtId="4" fontId="2" fillId="0" borderId="55" xfId="42" applyNumberFormat="1" applyFont="1" applyBorder="1" applyAlignment="1">
      <alignment horizontal="center"/>
    </xf>
    <xf numFmtId="0" fontId="9" fillId="24" borderId="60" xfId="0" applyFont="1" applyFill="1" applyBorder="1" applyAlignment="1">
      <alignment horizontal="center"/>
    </xf>
    <xf numFmtId="0" fontId="9" fillId="0" borderId="47" xfId="0" applyFont="1" applyBorder="1" applyAlignment="1">
      <alignment horizontal="left"/>
    </xf>
    <xf numFmtId="43" fontId="0" fillId="24" borderId="47" xfId="42" applyFont="1" applyFill="1" applyBorder="1" applyAlignment="1">
      <alignment horizontal="center"/>
    </xf>
    <xf numFmtId="43" fontId="0" fillId="0" borderId="47" xfId="42" applyFont="1" applyBorder="1" applyAlignment="1">
      <alignment horizontal="center"/>
    </xf>
    <xf numFmtId="43" fontId="7" fillId="0" borderId="47" xfId="42" applyFont="1" applyBorder="1" applyAlignment="1">
      <alignment horizontal="center"/>
    </xf>
    <xf numFmtId="43" fontId="9" fillId="0" borderId="47" xfId="42" applyFont="1" applyBorder="1" applyAlignment="1">
      <alignment horizontal="center"/>
    </xf>
    <xf numFmtId="43" fontId="9" fillId="0" borderId="72" xfId="42" applyFont="1" applyBorder="1" applyAlignment="1">
      <alignment horizontal="center"/>
    </xf>
    <xf numFmtId="4" fontId="1" fillId="24" borderId="53" xfId="42" applyNumberFormat="1" applyFont="1" applyFill="1" applyBorder="1" applyAlignment="1">
      <alignment horizontal="center"/>
    </xf>
    <xf numFmtId="43" fontId="0" fillId="24" borderId="54" xfId="42" applyFont="1" applyFill="1" applyBorder="1" applyAlignment="1">
      <alignment horizontal="center"/>
    </xf>
    <xf numFmtId="43" fontId="1" fillId="0" borderId="56" xfId="42" applyFont="1" applyBorder="1" applyAlignment="1">
      <alignment horizontal="center"/>
    </xf>
    <xf numFmtId="43" fontId="1" fillId="25" borderId="67" xfId="42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0" fontId="5" fillId="24" borderId="69" xfId="0" applyFont="1" applyFill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0" fontId="5" fillId="24" borderId="68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1" fillId="0" borderId="38" xfId="42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67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3" fontId="2" fillId="0" borderId="0" xfId="42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64" xfId="0" applyFont="1" applyFill="1" applyBorder="1" applyAlignment="1">
      <alignment/>
    </xf>
    <xf numFmtId="43" fontId="1" fillId="0" borderId="0" xfId="42" applyFont="1" applyBorder="1" applyAlignment="1">
      <alignment horizontal="center"/>
    </xf>
    <xf numFmtId="43" fontId="1" fillId="0" borderId="49" xfId="42" applyFont="1" applyBorder="1" applyAlignment="1">
      <alignment horizontal="center"/>
    </xf>
    <xf numFmtId="43" fontId="0" fillId="0" borderId="49" xfId="42" applyFont="1" applyBorder="1" applyAlignment="1">
      <alignment horizontal="center"/>
    </xf>
    <xf numFmtId="43" fontId="9" fillId="0" borderId="41" xfId="42" applyFont="1" applyBorder="1" applyAlignment="1">
      <alignment horizontal="center"/>
    </xf>
    <xf numFmtId="171" fontId="0" fillId="0" borderId="0" xfId="0" applyNumberFormat="1" applyAlignment="1">
      <alignment/>
    </xf>
    <xf numFmtId="0" fontId="2" fillId="11" borderId="60" xfId="0" applyFont="1" applyFill="1" applyBorder="1" applyAlignment="1">
      <alignment horizontal="center"/>
    </xf>
    <xf numFmtId="0" fontId="2" fillId="11" borderId="47" xfId="0" applyFont="1" applyFill="1" applyBorder="1" applyAlignment="1">
      <alignment horizontal="left"/>
    </xf>
    <xf numFmtId="43" fontId="3" fillId="0" borderId="47" xfId="42" applyFont="1" applyBorder="1" applyAlignment="1">
      <alignment horizontal="right"/>
    </xf>
    <xf numFmtId="43" fontId="3" fillId="0" borderId="72" xfId="42" applyFont="1" applyBorder="1" applyAlignment="1">
      <alignment horizontal="right"/>
    </xf>
    <xf numFmtId="43" fontId="3" fillId="0" borderId="23" xfId="42" applyFont="1" applyBorder="1" applyAlignment="1">
      <alignment horizontal="right"/>
    </xf>
    <xf numFmtId="0" fontId="1" fillId="0" borderId="5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24" borderId="11" xfId="0" applyFont="1" applyFill="1" applyBorder="1" applyAlignment="1">
      <alignment horizontal="left" wrapText="1"/>
    </xf>
    <xf numFmtId="0" fontId="2" fillId="24" borderId="68" xfId="0" applyFont="1" applyFill="1" applyBorder="1" applyAlignment="1">
      <alignment horizontal="center"/>
    </xf>
    <xf numFmtId="0" fontId="9" fillId="24" borderId="6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zoomScalePageLayoutView="83" workbookViewId="0" topLeftCell="A1">
      <selection activeCell="B9" sqref="B9"/>
    </sheetView>
  </sheetViews>
  <sheetFormatPr defaultColWidth="9.140625" defaultRowHeight="12.75"/>
  <cols>
    <col min="1" max="1" width="3.421875" style="0" customWidth="1"/>
    <col min="2" max="2" width="68.28125" style="0" customWidth="1"/>
    <col min="3" max="3" width="10.8515625" style="0" customWidth="1"/>
    <col min="4" max="4" width="10.7109375" style="0" customWidth="1"/>
    <col min="5" max="5" width="9.7109375" style="0" customWidth="1"/>
    <col min="6" max="6" width="4.8515625" style="0" customWidth="1"/>
    <col min="7" max="8" width="9.7109375" style="0" customWidth="1"/>
    <col min="9" max="9" width="9.00390625" style="0" customWidth="1"/>
    <col min="10" max="10" width="8.7109375" style="0" customWidth="1"/>
    <col min="12" max="12" width="11.7109375" style="0" bestFit="1" customWidth="1"/>
  </cols>
  <sheetData>
    <row r="1" spans="1:9" ht="15.75">
      <c r="A1" s="2" t="s">
        <v>0</v>
      </c>
      <c r="B1" s="1"/>
      <c r="C1" s="711"/>
      <c r="D1" s="711"/>
      <c r="E1" s="711"/>
      <c r="F1" s="711"/>
      <c r="G1" s="711"/>
      <c r="H1" s="711"/>
      <c r="I1" s="711"/>
    </row>
    <row r="2" spans="2:9" ht="15">
      <c r="B2" s="10"/>
      <c r="C2" s="712"/>
      <c r="D2" s="712"/>
      <c r="E2" s="712"/>
      <c r="F2" s="712"/>
      <c r="G2" s="712"/>
      <c r="H2" s="712"/>
      <c r="I2" s="712"/>
    </row>
    <row r="3" spans="2:9" ht="15">
      <c r="B3" s="333" t="s">
        <v>376</v>
      </c>
      <c r="C3" s="711"/>
      <c r="D3" s="711"/>
      <c r="E3" s="711"/>
      <c r="F3" s="711"/>
      <c r="G3" s="711"/>
      <c r="H3" s="711"/>
      <c r="I3" s="711"/>
    </row>
    <row r="4" spans="2:9" ht="15">
      <c r="B4" s="7"/>
      <c r="C4" s="711"/>
      <c r="D4" s="711"/>
      <c r="E4" s="711"/>
      <c r="F4" s="711"/>
      <c r="G4" s="711"/>
      <c r="H4" s="711"/>
      <c r="I4" s="711"/>
    </row>
    <row r="5" spans="2:9" ht="15">
      <c r="B5" s="7"/>
      <c r="C5" s="5"/>
      <c r="D5" s="5"/>
      <c r="E5" s="5"/>
      <c r="F5" s="5"/>
      <c r="G5" s="5"/>
      <c r="H5" s="71"/>
      <c r="I5" s="5"/>
    </row>
    <row r="6" spans="1:9" ht="18">
      <c r="A6" s="707" t="s">
        <v>6</v>
      </c>
      <c r="B6" s="707"/>
      <c r="C6" s="707"/>
      <c r="D6" s="707"/>
      <c r="E6" s="707"/>
      <c r="F6" s="707"/>
      <c r="G6" s="707"/>
      <c r="H6" s="707"/>
      <c r="I6" s="707"/>
    </row>
    <row r="7" spans="1:9" ht="18">
      <c r="A7" s="707" t="s">
        <v>47</v>
      </c>
      <c r="B7" s="707"/>
      <c r="C7" s="707"/>
      <c r="D7" s="707"/>
      <c r="E7" s="707"/>
      <c r="F7" s="707"/>
      <c r="G7" s="707"/>
      <c r="H7" s="707"/>
      <c r="I7" s="707"/>
    </row>
    <row r="8" spans="1:9" ht="18">
      <c r="A8" s="707" t="s">
        <v>7</v>
      </c>
      <c r="B8" s="707"/>
      <c r="C8" s="707"/>
      <c r="D8" s="707"/>
      <c r="E8" s="707"/>
      <c r="F8" s="707"/>
      <c r="G8" s="707"/>
      <c r="H8" s="707"/>
      <c r="I8" s="707"/>
    </row>
    <row r="9" spans="1:9" ht="18">
      <c r="A9" s="3" t="s">
        <v>37</v>
      </c>
      <c r="B9" s="3" t="s">
        <v>154</v>
      </c>
      <c r="C9" s="3"/>
      <c r="D9" s="3"/>
      <c r="E9" s="3"/>
      <c r="F9" s="3"/>
      <c r="G9" s="3"/>
      <c r="H9" s="3"/>
      <c r="I9" s="3"/>
    </row>
    <row r="10" spans="1:9" ht="18">
      <c r="A10" s="3"/>
      <c r="B10" s="3"/>
      <c r="C10" s="3"/>
      <c r="D10" s="3"/>
      <c r="E10" s="322"/>
      <c r="F10" s="3"/>
      <c r="G10" s="3"/>
      <c r="H10" s="3"/>
      <c r="I10" s="3"/>
    </row>
    <row r="11" spans="1:10" ht="18.75" thickBot="1">
      <c r="A11" s="3"/>
      <c r="B11" s="3"/>
      <c r="C11" s="3"/>
      <c r="D11" s="3"/>
      <c r="E11" s="3"/>
      <c r="F11" s="3"/>
      <c r="G11" s="3"/>
      <c r="H11" s="3"/>
      <c r="I11" s="3"/>
      <c r="J11" s="1" t="s">
        <v>92</v>
      </c>
    </row>
    <row r="12" spans="1:10" ht="18.75" thickBot="1">
      <c r="A12" s="3"/>
      <c r="B12" s="3"/>
      <c r="C12" s="178" t="s">
        <v>39</v>
      </c>
      <c r="D12" s="701" t="s">
        <v>85</v>
      </c>
      <c r="E12" s="701"/>
      <c r="F12" s="701"/>
      <c r="G12" s="701"/>
      <c r="H12" s="701"/>
      <c r="I12" s="23" t="s">
        <v>34</v>
      </c>
      <c r="J12" s="24" t="s">
        <v>76</v>
      </c>
    </row>
    <row r="13" spans="1:10" ht="12.75">
      <c r="A13" s="23" t="s">
        <v>38</v>
      </c>
      <c r="B13" s="23"/>
      <c r="C13" s="26"/>
      <c r="D13" s="99" t="s">
        <v>83</v>
      </c>
      <c r="E13" s="96" t="s">
        <v>53</v>
      </c>
      <c r="F13" s="178"/>
      <c r="G13" s="24" t="s">
        <v>30</v>
      </c>
      <c r="H13" s="100"/>
      <c r="I13" s="25" t="s">
        <v>35</v>
      </c>
      <c r="J13" s="26" t="s">
        <v>77</v>
      </c>
    </row>
    <row r="14" spans="1:10" ht="12.75">
      <c r="A14" s="25" t="s">
        <v>1</v>
      </c>
      <c r="B14" s="102" t="s">
        <v>5</v>
      </c>
      <c r="C14" s="179">
        <v>2015</v>
      </c>
      <c r="D14" s="101" t="s">
        <v>53</v>
      </c>
      <c r="E14" s="97" t="s">
        <v>2</v>
      </c>
      <c r="F14" s="179" t="s">
        <v>4</v>
      </c>
      <c r="G14" s="26" t="s">
        <v>31</v>
      </c>
      <c r="H14" s="102" t="s">
        <v>33</v>
      </c>
      <c r="I14" s="25" t="s">
        <v>93</v>
      </c>
      <c r="J14" s="26"/>
    </row>
    <row r="15" spans="1:10" ht="13.5" thickBot="1">
      <c r="A15" s="25"/>
      <c r="B15" s="103"/>
      <c r="C15" s="180"/>
      <c r="D15" s="101" t="s">
        <v>379</v>
      </c>
      <c r="E15" s="97" t="s">
        <v>3</v>
      </c>
      <c r="F15" s="179"/>
      <c r="G15" s="26" t="s">
        <v>32</v>
      </c>
      <c r="H15" s="102" t="s">
        <v>82</v>
      </c>
      <c r="I15" s="34" t="s">
        <v>94</v>
      </c>
      <c r="J15" s="27"/>
    </row>
    <row r="16" spans="1:10" ht="13.5" thickBot="1">
      <c r="A16" s="28"/>
      <c r="B16" s="170"/>
      <c r="C16" s="31" t="s">
        <v>166</v>
      </c>
      <c r="D16" s="374" t="s">
        <v>84</v>
      </c>
      <c r="E16" s="55">
        <v>3</v>
      </c>
      <c r="F16" s="208">
        <v>4</v>
      </c>
      <c r="G16" s="55">
        <v>5</v>
      </c>
      <c r="H16" s="69">
        <v>6</v>
      </c>
      <c r="I16" s="24">
        <v>7</v>
      </c>
      <c r="J16" s="24">
        <v>8</v>
      </c>
    </row>
    <row r="17" spans="1:10" ht="13.5" thickBot="1">
      <c r="A17" s="9"/>
      <c r="B17" s="163" t="s">
        <v>8</v>
      </c>
      <c r="C17" s="175"/>
      <c r="D17" s="176"/>
      <c r="E17" s="177"/>
      <c r="F17" s="177"/>
      <c r="G17" s="201"/>
      <c r="H17" s="177"/>
      <c r="I17" s="201"/>
      <c r="J17" s="181"/>
    </row>
    <row r="18" spans="1:10" ht="13.5" thickBot="1">
      <c r="A18" s="9"/>
      <c r="B18" s="164" t="s">
        <v>9</v>
      </c>
      <c r="C18" s="222">
        <f>D18+I18+J18</f>
        <v>72446</v>
      </c>
      <c r="D18" s="149">
        <f>E18+F18+G18+H18</f>
        <v>61278</v>
      </c>
      <c r="E18" s="150">
        <f aca="true" t="shared" si="0" ref="E18:J18">E20+E22+E24</f>
        <v>44777</v>
      </c>
      <c r="F18" s="150">
        <f t="shared" si="0"/>
        <v>0</v>
      </c>
      <c r="G18" s="150">
        <f t="shared" si="0"/>
        <v>9528</v>
      </c>
      <c r="H18" s="150">
        <f t="shared" si="0"/>
        <v>6973</v>
      </c>
      <c r="I18" s="150">
        <f t="shared" si="0"/>
        <v>4668</v>
      </c>
      <c r="J18" s="544">
        <f t="shared" si="0"/>
        <v>6500</v>
      </c>
    </row>
    <row r="19" spans="1:10" ht="13.5" thickBot="1">
      <c r="A19" s="24"/>
      <c r="B19" s="165"/>
      <c r="C19" s="88"/>
      <c r="D19" s="105"/>
      <c r="E19" s="91"/>
      <c r="F19" s="211"/>
      <c r="G19" s="81"/>
      <c r="H19" s="81"/>
      <c r="I19" s="81"/>
      <c r="J19" s="332"/>
    </row>
    <row r="20" spans="1:10" ht="13.5" thickBot="1">
      <c r="A20" s="27" t="s">
        <v>10</v>
      </c>
      <c r="B20" s="166" t="s">
        <v>11</v>
      </c>
      <c r="C20" s="80">
        <f>D20+I20+J20</f>
        <v>32962</v>
      </c>
      <c r="D20" s="105">
        <f>E20+F20+G20+H20</f>
        <v>32962</v>
      </c>
      <c r="E20" s="82">
        <f aca="true" t="shared" si="1" ref="E20:J20">E27+E363+E422</f>
        <v>20007</v>
      </c>
      <c r="F20" s="82">
        <f t="shared" si="1"/>
        <v>0</v>
      </c>
      <c r="G20" s="82">
        <f t="shared" si="1"/>
        <v>9528</v>
      </c>
      <c r="H20" s="82">
        <f t="shared" si="1"/>
        <v>3427</v>
      </c>
      <c r="I20" s="82">
        <f t="shared" si="1"/>
        <v>0</v>
      </c>
      <c r="J20" s="545">
        <f t="shared" si="1"/>
        <v>0</v>
      </c>
    </row>
    <row r="21" spans="1:10" ht="13.5" thickBot="1">
      <c r="A21" s="26"/>
      <c r="B21" s="165"/>
      <c r="C21" s="80"/>
      <c r="D21" s="105"/>
      <c r="E21" s="81"/>
      <c r="F21" s="212"/>
      <c r="G21" s="81"/>
      <c r="H21" s="81"/>
      <c r="I21" s="81"/>
      <c r="J21" s="332"/>
    </row>
    <row r="22" spans="1:10" ht="13.5" thickBot="1">
      <c r="A22" s="26" t="s">
        <v>12</v>
      </c>
      <c r="B22" s="6" t="s">
        <v>13</v>
      </c>
      <c r="C22" s="80">
        <f>D22+I22+J22</f>
        <v>16352</v>
      </c>
      <c r="D22" s="105">
        <f>E22+F22+G22+H22</f>
        <v>9852</v>
      </c>
      <c r="E22" s="82">
        <f aca="true" t="shared" si="2" ref="E22:J22">E28+E181+E322+E368+E383+E423</f>
        <v>9852</v>
      </c>
      <c r="F22" s="82">
        <f t="shared" si="2"/>
        <v>0</v>
      </c>
      <c r="G22" s="82">
        <f t="shared" si="2"/>
        <v>0</v>
      </c>
      <c r="H22" s="82">
        <f t="shared" si="2"/>
        <v>0</v>
      </c>
      <c r="I22" s="82">
        <f t="shared" si="2"/>
        <v>0</v>
      </c>
      <c r="J22" s="545">
        <f t="shared" si="2"/>
        <v>6500</v>
      </c>
    </row>
    <row r="23" spans="1:10" ht="13.5" thickBot="1">
      <c r="A23" s="23"/>
      <c r="B23" s="104"/>
      <c r="C23" s="80"/>
      <c r="D23" s="105"/>
      <c r="E23" s="81"/>
      <c r="F23" s="212"/>
      <c r="G23" s="81"/>
      <c r="H23" s="81"/>
      <c r="I23" s="81"/>
      <c r="J23" s="332"/>
    </row>
    <row r="24" spans="1:10" ht="13.5" thickBot="1">
      <c r="A24" s="34" t="s">
        <v>14</v>
      </c>
      <c r="B24" s="103" t="s">
        <v>69</v>
      </c>
      <c r="C24" s="80">
        <f>D24+I24+J24</f>
        <v>23132</v>
      </c>
      <c r="D24" s="105">
        <f>E24+F24+G24+H24</f>
        <v>18464</v>
      </c>
      <c r="E24" s="82">
        <f aca="true" t="shared" si="3" ref="E24:J24">E29+E156+E161+E182+E323+E365+E411+E424+E473</f>
        <v>14918</v>
      </c>
      <c r="F24" s="82">
        <f t="shared" si="3"/>
        <v>0</v>
      </c>
      <c r="G24" s="82">
        <f t="shared" si="3"/>
        <v>0</v>
      </c>
      <c r="H24" s="82">
        <f t="shared" si="3"/>
        <v>3546</v>
      </c>
      <c r="I24" s="82">
        <f t="shared" si="3"/>
        <v>4668</v>
      </c>
      <c r="J24" s="545">
        <f t="shared" si="3"/>
        <v>0</v>
      </c>
    </row>
    <row r="25" spans="1:10" ht="12.75">
      <c r="A25" s="35" t="s">
        <v>17</v>
      </c>
      <c r="B25" s="167" t="s">
        <v>15</v>
      </c>
      <c r="C25" s="399">
        <f>D25+I25+J25</f>
        <v>37380</v>
      </c>
      <c r="D25" s="400">
        <f>E25+F25+G25+H25</f>
        <v>37380</v>
      </c>
      <c r="E25" s="401">
        <f aca="true" t="shared" si="4" ref="E25:J25">E27+E28+E29</f>
        <v>24425</v>
      </c>
      <c r="F25" s="402">
        <f t="shared" si="4"/>
        <v>0</v>
      </c>
      <c r="G25" s="401">
        <f t="shared" si="4"/>
        <v>9528</v>
      </c>
      <c r="H25" s="401">
        <f t="shared" si="4"/>
        <v>3427</v>
      </c>
      <c r="I25" s="402">
        <f t="shared" si="4"/>
        <v>0</v>
      </c>
      <c r="J25" s="546">
        <f t="shared" si="4"/>
        <v>0</v>
      </c>
    </row>
    <row r="26" spans="1:10" ht="13.5" thickBot="1">
      <c r="A26" s="36"/>
      <c r="B26" s="168" t="s">
        <v>16</v>
      </c>
      <c r="C26" s="223"/>
      <c r="D26" s="224"/>
      <c r="E26" s="225"/>
      <c r="F26" s="225"/>
      <c r="G26" s="225"/>
      <c r="H26" s="225"/>
      <c r="I26" s="225"/>
      <c r="J26" s="547"/>
    </row>
    <row r="27" spans="1:10" ht="12.75">
      <c r="A27" s="25" t="s">
        <v>10</v>
      </c>
      <c r="B27" s="24" t="s">
        <v>11</v>
      </c>
      <c r="C27" s="130">
        <f>D27+I27+J27</f>
        <v>32190</v>
      </c>
      <c r="D27" s="78">
        <f>E27+G27+H27+F27</f>
        <v>32190</v>
      </c>
      <c r="E27" s="14">
        <f aca="true" t="shared" si="5" ref="E27:J27">E62+E114+E141</f>
        <v>19235</v>
      </c>
      <c r="F27" s="14">
        <f t="shared" si="5"/>
        <v>0</v>
      </c>
      <c r="G27" s="14">
        <f t="shared" si="5"/>
        <v>9528</v>
      </c>
      <c r="H27" s="14">
        <f t="shared" si="5"/>
        <v>3427</v>
      </c>
      <c r="I27" s="14">
        <f t="shared" si="5"/>
        <v>0</v>
      </c>
      <c r="J27" s="548">
        <f t="shared" si="5"/>
        <v>0</v>
      </c>
    </row>
    <row r="28" spans="1:10" ht="12.75">
      <c r="A28" s="25" t="s">
        <v>12</v>
      </c>
      <c r="B28" s="26" t="s">
        <v>29</v>
      </c>
      <c r="C28" s="72">
        <f>D28+I28+J28</f>
        <v>2400</v>
      </c>
      <c r="D28" s="79">
        <f>E28+F28+G28+H28</f>
        <v>2400</v>
      </c>
      <c r="E28" s="11">
        <f aca="true" t="shared" si="6" ref="E28:J28">E60+E130</f>
        <v>2400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276">
        <f t="shared" si="6"/>
        <v>0</v>
      </c>
    </row>
    <row r="29" spans="1:10" ht="13.5" thickBot="1">
      <c r="A29" s="34" t="s">
        <v>14</v>
      </c>
      <c r="B29" s="27" t="s">
        <v>69</v>
      </c>
      <c r="C29" s="73">
        <f>D29+I29+J29</f>
        <v>2790</v>
      </c>
      <c r="D29" s="214">
        <f>E29+F29+G29+H29</f>
        <v>2790</v>
      </c>
      <c r="E29" s="18">
        <f aca="true" t="shared" si="7" ref="E29:J29">E31+E61+E96+E100+E138+E150</f>
        <v>2790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549">
        <f t="shared" si="7"/>
        <v>0</v>
      </c>
    </row>
    <row r="30" spans="1:10" ht="13.5" thickBot="1">
      <c r="A30" s="37"/>
      <c r="B30" s="390" t="s">
        <v>120</v>
      </c>
      <c r="C30" s="106">
        <f>D30+I30+J30</f>
        <v>1225</v>
      </c>
      <c r="D30" s="107">
        <f>E30+F30+G30+H30</f>
        <v>1225</v>
      </c>
      <c r="E30" s="108">
        <f aca="true" t="shared" si="8" ref="E30:J30">E32+E35+E45+E54</f>
        <v>1225</v>
      </c>
      <c r="F30" s="108">
        <f t="shared" si="8"/>
        <v>0</v>
      </c>
      <c r="G30" s="108">
        <f t="shared" si="8"/>
        <v>0</v>
      </c>
      <c r="H30" s="108">
        <f t="shared" si="8"/>
        <v>0</v>
      </c>
      <c r="I30" s="108">
        <f t="shared" si="8"/>
        <v>0</v>
      </c>
      <c r="J30" s="392">
        <f t="shared" si="8"/>
        <v>0</v>
      </c>
    </row>
    <row r="31" spans="1:10" ht="13.5" thickBot="1">
      <c r="A31" s="58" t="s">
        <v>14</v>
      </c>
      <c r="B31" s="23" t="s">
        <v>52</v>
      </c>
      <c r="C31" s="360">
        <f aca="true" t="shared" si="9" ref="C31:J31">C32+C35+C45+C54</f>
        <v>1225</v>
      </c>
      <c r="D31" s="147">
        <f t="shared" si="9"/>
        <v>1225</v>
      </c>
      <c r="E31" s="215">
        <f t="shared" si="9"/>
        <v>1225</v>
      </c>
      <c r="F31" s="215">
        <f t="shared" si="9"/>
        <v>0</v>
      </c>
      <c r="G31" s="215">
        <f t="shared" si="9"/>
        <v>0</v>
      </c>
      <c r="H31" s="215">
        <f t="shared" si="9"/>
        <v>0</v>
      </c>
      <c r="I31" s="215">
        <f t="shared" si="9"/>
        <v>0</v>
      </c>
      <c r="J31" s="550">
        <f t="shared" si="9"/>
        <v>0</v>
      </c>
    </row>
    <row r="32" spans="1:10" s="4" customFormat="1" ht="13.5" thickBot="1">
      <c r="A32" s="131"/>
      <c r="B32" s="375" t="s">
        <v>161</v>
      </c>
      <c r="C32" s="369">
        <f aca="true" t="shared" si="10" ref="C32:J32">C33+C34</f>
        <v>450</v>
      </c>
      <c r="D32" s="146">
        <f t="shared" si="10"/>
        <v>450</v>
      </c>
      <c r="E32" s="146">
        <f t="shared" si="10"/>
        <v>450</v>
      </c>
      <c r="F32" s="146">
        <f t="shared" si="10"/>
        <v>0</v>
      </c>
      <c r="G32" s="146">
        <f t="shared" si="10"/>
        <v>0</v>
      </c>
      <c r="H32" s="146">
        <f t="shared" si="10"/>
        <v>0</v>
      </c>
      <c r="I32" s="146">
        <f t="shared" si="10"/>
        <v>0</v>
      </c>
      <c r="J32" s="221">
        <f t="shared" si="10"/>
        <v>0</v>
      </c>
    </row>
    <row r="33" spans="1:10" s="4" customFormat="1" ht="13.5" thickBot="1">
      <c r="A33" s="50">
        <v>1</v>
      </c>
      <c r="B33" s="368" t="s">
        <v>162</v>
      </c>
      <c r="C33" s="136">
        <f>D33+I33+J33</f>
        <v>350</v>
      </c>
      <c r="D33" s="136">
        <f>E33+F33+G33+H33</f>
        <v>350</v>
      </c>
      <c r="E33" s="148">
        <v>350</v>
      </c>
      <c r="F33" s="148"/>
      <c r="G33" s="148"/>
      <c r="H33" s="148"/>
      <c r="I33" s="148"/>
      <c r="J33" s="551"/>
    </row>
    <row r="34" spans="1:10" s="476" customFormat="1" ht="23.25" thickBot="1">
      <c r="A34" s="471">
        <v>2</v>
      </c>
      <c r="B34" s="472" t="s">
        <v>344</v>
      </c>
      <c r="C34" s="473">
        <f>D34+I34+J34</f>
        <v>100</v>
      </c>
      <c r="D34" s="474">
        <f>E34+F34+G34+H34</f>
        <v>100</v>
      </c>
      <c r="E34" s="475">
        <v>100</v>
      </c>
      <c r="F34" s="475"/>
      <c r="G34" s="475"/>
      <c r="H34" s="475"/>
      <c r="I34" s="475"/>
      <c r="J34" s="552"/>
    </row>
    <row r="35" spans="1:10" ht="13.5" thickBot="1">
      <c r="A35" s="131"/>
      <c r="B35" s="376" t="s">
        <v>66</v>
      </c>
      <c r="C35" s="13">
        <f>D35+I35+J35</f>
        <v>250</v>
      </c>
      <c r="D35" s="145">
        <f>E35+F35+G35+H35</f>
        <v>250</v>
      </c>
      <c r="E35" s="13">
        <f aca="true" t="shared" si="11" ref="E35:J35">E37+E38</f>
        <v>250</v>
      </c>
      <c r="F35" s="13">
        <f t="shared" si="11"/>
        <v>0</v>
      </c>
      <c r="G35" s="13">
        <f t="shared" si="11"/>
        <v>0</v>
      </c>
      <c r="H35" s="13">
        <f t="shared" si="11"/>
        <v>0</v>
      </c>
      <c r="I35" s="13">
        <f t="shared" si="11"/>
        <v>0</v>
      </c>
      <c r="J35" s="370">
        <f t="shared" si="11"/>
        <v>0</v>
      </c>
    </row>
    <row r="36" spans="1:10" ht="12.75">
      <c r="A36" s="553">
        <v>1</v>
      </c>
      <c r="B36" s="44" t="s">
        <v>354</v>
      </c>
      <c r="C36" s="18"/>
      <c r="D36" s="92"/>
      <c r="E36" s="183"/>
      <c r="F36" s="18"/>
      <c r="G36" s="155"/>
      <c r="H36" s="155"/>
      <c r="I36" s="155"/>
      <c r="J36" s="554"/>
    </row>
    <row r="37" spans="1:10" ht="12.75">
      <c r="A37" s="555"/>
      <c r="B37" s="42" t="s">
        <v>142</v>
      </c>
      <c r="C37" s="11">
        <f>D37+I37+J37</f>
        <v>100</v>
      </c>
      <c r="D37" s="92">
        <f>E37+F37+G37+H37</f>
        <v>100</v>
      </c>
      <c r="E37" s="11">
        <v>100</v>
      </c>
      <c r="F37" s="11"/>
      <c r="G37" s="157"/>
      <c r="H37" s="157"/>
      <c r="I37" s="157"/>
      <c r="J37" s="556"/>
    </row>
    <row r="38" spans="1:10" ht="13.5" thickBot="1">
      <c r="A38" s="580">
        <v>2</v>
      </c>
      <c r="B38" s="581" t="s">
        <v>155</v>
      </c>
      <c r="C38" s="82">
        <f>D38+I38+J38</f>
        <v>150</v>
      </c>
      <c r="D38" s="582">
        <f>E38+F38+G38+H38</f>
        <v>150</v>
      </c>
      <c r="E38" s="582">
        <v>150</v>
      </c>
      <c r="F38" s="82"/>
      <c r="G38" s="581"/>
      <c r="H38" s="581"/>
      <c r="I38" s="581"/>
      <c r="J38" s="583"/>
    </row>
    <row r="39" spans="1:10" ht="13.5" thickBot="1">
      <c r="A39" s="331"/>
      <c r="B39" s="39"/>
      <c r="C39" s="109"/>
      <c r="D39" s="240"/>
      <c r="E39" s="109"/>
      <c r="F39" s="109"/>
      <c r="G39" s="39"/>
      <c r="H39" s="39"/>
      <c r="I39" s="39"/>
      <c r="J39" s="39"/>
    </row>
    <row r="40" spans="1:10" ht="18.75" thickBot="1">
      <c r="A40" s="3"/>
      <c r="B40" s="3"/>
      <c r="C40" s="178" t="s">
        <v>39</v>
      </c>
      <c r="D40" s="701" t="s">
        <v>85</v>
      </c>
      <c r="E40" s="701"/>
      <c r="F40" s="701"/>
      <c r="G40" s="701"/>
      <c r="H40" s="701"/>
      <c r="I40" s="38" t="s">
        <v>34</v>
      </c>
      <c r="J40" s="31" t="s">
        <v>76</v>
      </c>
    </row>
    <row r="41" spans="1:10" ht="12.75">
      <c r="A41" s="23" t="s">
        <v>38</v>
      </c>
      <c r="B41" s="23"/>
      <c r="C41" s="26"/>
      <c r="D41" s="101" t="s">
        <v>83</v>
      </c>
      <c r="E41" s="97" t="s">
        <v>53</v>
      </c>
      <c r="F41" s="179"/>
      <c r="G41" s="26" t="s">
        <v>30</v>
      </c>
      <c r="H41" s="372"/>
      <c r="I41" s="25" t="s">
        <v>35</v>
      </c>
      <c r="J41" s="26" t="s">
        <v>77</v>
      </c>
    </row>
    <row r="42" spans="1:10" ht="12.75">
      <c r="A42" s="25" t="s">
        <v>1</v>
      </c>
      <c r="B42" s="102" t="s">
        <v>5</v>
      </c>
      <c r="C42" s="179">
        <v>2015</v>
      </c>
      <c r="D42" s="101" t="s">
        <v>53</v>
      </c>
      <c r="E42" s="97" t="s">
        <v>2</v>
      </c>
      <c r="F42" s="179" t="s">
        <v>4</v>
      </c>
      <c r="G42" s="26" t="s">
        <v>31</v>
      </c>
      <c r="H42" s="102" t="s">
        <v>33</v>
      </c>
      <c r="I42" s="25" t="s">
        <v>93</v>
      </c>
      <c r="J42" s="26"/>
    </row>
    <row r="43" spans="1:10" ht="13.5" thickBot="1">
      <c r="A43" s="25"/>
      <c r="B43" s="103"/>
      <c r="C43" s="180"/>
      <c r="D43" s="101" t="s">
        <v>379</v>
      </c>
      <c r="E43" s="97" t="s">
        <v>3</v>
      </c>
      <c r="F43" s="179"/>
      <c r="G43" s="26" t="s">
        <v>32</v>
      </c>
      <c r="H43" s="102" t="s">
        <v>82</v>
      </c>
      <c r="I43" s="34" t="s">
        <v>94</v>
      </c>
      <c r="J43" s="27"/>
    </row>
    <row r="44" spans="1:10" ht="13.5" thickBot="1">
      <c r="A44" s="28"/>
      <c r="B44" s="170"/>
      <c r="C44" s="31" t="s">
        <v>166</v>
      </c>
      <c r="D44" s="374" t="s">
        <v>84</v>
      </c>
      <c r="E44" s="55">
        <v>3</v>
      </c>
      <c r="F44" s="208">
        <v>4</v>
      </c>
      <c r="G44" s="55">
        <v>5</v>
      </c>
      <c r="H44" s="69">
        <v>6</v>
      </c>
      <c r="I44" s="24">
        <v>7</v>
      </c>
      <c r="J44" s="24">
        <v>8</v>
      </c>
    </row>
    <row r="45" spans="1:10" ht="13.5" thickBot="1">
      <c r="A45" s="228"/>
      <c r="B45" s="377" t="s">
        <v>59</v>
      </c>
      <c r="C45" s="13">
        <f aca="true" t="shared" si="12" ref="C45:J45">C47+C49+C51+C53</f>
        <v>325</v>
      </c>
      <c r="D45" s="146">
        <f t="shared" si="12"/>
        <v>325</v>
      </c>
      <c r="E45" s="13">
        <f t="shared" si="12"/>
        <v>325</v>
      </c>
      <c r="F45" s="13">
        <f t="shared" si="12"/>
        <v>0</v>
      </c>
      <c r="G45" s="13">
        <f t="shared" si="12"/>
        <v>0</v>
      </c>
      <c r="H45" s="13">
        <f t="shared" si="12"/>
        <v>0</v>
      </c>
      <c r="I45" s="13">
        <f t="shared" si="12"/>
        <v>0</v>
      </c>
      <c r="J45" s="370">
        <f t="shared" si="12"/>
        <v>0</v>
      </c>
    </row>
    <row r="46" spans="1:10" ht="12.75">
      <c r="A46" s="553">
        <v>1</v>
      </c>
      <c r="B46" s="366" t="s">
        <v>156</v>
      </c>
      <c r="C46" s="510"/>
      <c r="D46" s="487"/>
      <c r="E46" s="510"/>
      <c r="F46" s="18"/>
      <c r="G46" s="155"/>
      <c r="H46" s="155"/>
      <c r="I46" s="155"/>
      <c r="J46" s="554"/>
    </row>
    <row r="47" spans="1:10" ht="12.75">
      <c r="A47" s="553"/>
      <c r="B47" s="366" t="s">
        <v>163</v>
      </c>
      <c r="C47" s="508">
        <f>D47+I47+J47</f>
        <v>100</v>
      </c>
      <c r="D47" s="509">
        <f>E47+F47+G47+H47</f>
        <v>100</v>
      </c>
      <c r="E47" s="508">
        <v>100</v>
      </c>
      <c r="F47" s="11"/>
      <c r="G47" s="157"/>
      <c r="H47" s="157"/>
      <c r="I47" s="157"/>
      <c r="J47" s="556"/>
    </row>
    <row r="48" spans="1:10" ht="12.75">
      <c r="A48" s="559">
        <v>2</v>
      </c>
      <c r="B48" s="242" t="s">
        <v>164</v>
      </c>
      <c r="C48" s="508">
        <f aca="true" t="shared" si="13" ref="C48:C53">D48+I48+J48</f>
        <v>0</v>
      </c>
      <c r="D48" s="509">
        <f aca="true" t="shared" si="14" ref="D48:D53">E48+F48+G48+H48</f>
        <v>0</v>
      </c>
      <c r="E48" s="508">
        <v>0</v>
      </c>
      <c r="F48" s="11"/>
      <c r="G48" s="157"/>
      <c r="H48" s="157"/>
      <c r="I48" s="157"/>
      <c r="J48" s="556"/>
    </row>
    <row r="49" spans="1:10" ht="12.75">
      <c r="A49" s="560"/>
      <c r="B49" s="155" t="s">
        <v>165</v>
      </c>
      <c r="C49" s="508">
        <f t="shared" si="13"/>
        <v>100</v>
      </c>
      <c r="D49" s="509">
        <f t="shared" si="14"/>
        <v>100</v>
      </c>
      <c r="E49" s="508">
        <v>100</v>
      </c>
      <c r="F49" s="11"/>
      <c r="G49" s="157"/>
      <c r="H49" s="157"/>
      <c r="I49" s="157"/>
      <c r="J49" s="556"/>
    </row>
    <row r="50" spans="1:10" ht="12.75">
      <c r="A50" s="553">
        <v>3</v>
      </c>
      <c r="B50" s="366" t="s">
        <v>159</v>
      </c>
      <c r="C50" s="508">
        <f t="shared" si="13"/>
        <v>0</v>
      </c>
      <c r="D50" s="509">
        <f t="shared" si="14"/>
        <v>0</v>
      </c>
      <c r="E50" s="508"/>
      <c r="F50" s="11"/>
      <c r="G50" s="157"/>
      <c r="H50" s="157"/>
      <c r="I50" s="157"/>
      <c r="J50" s="556"/>
    </row>
    <row r="51" spans="1:10" ht="12.75">
      <c r="A51" s="561"/>
      <c r="B51" s="155" t="s">
        <v>157</v>
      </c>
      <c r="C51" s="508">
        <f t="shared" si="13"/>
        <v>50</v>
      </c>
      <c r="D51" s="509">
        <f t="shared" si="14"/>
        <v>50</v>
      </c>
      <c r="E51" s="508">
        <v>50</v>
      </c>
      <c r="F51" s="11"/>
      <c r="G51" s="157"/>
      <c r="H51" s="157"/>
      <c r="I51" s="157"/>
      <c r="J51" s="556"/>
    </row>
    <row r="52" spans="1:10" ht="12.75">
      <c r="A52" s="558">
        <v>4</v>
      </c>
      <c r="B52" s="326" t="s">
        <v>158</v>
      </c>
      <c r="C52" s="508">
        <f t="shared" si="13"/>
        <v>0</v>
      </c>
      <c r="D52" s="509">
        <f t="shared" si="14"/>
        <v>0</v>
      </c>
      <c r="E52" s="508"/>
      <c r="F52" s="11"/>
      <c r="G52" s="157"/>
      <c r="H52" s="157"/>
      <c r="I52" s="157"/>
      <c r="J52" s="556"/>
    </row>
    <row r="53" spans="1:10" ht="13.5" thickBot="1">
      <c r="A53" s="562"/>
      <c r="B53" s="44" t="s">
        <v>160</v>
      </c>
      <c r="C53" s="508">
        <f t="shared" si="13"/>
        <v>75</v>
      </c>
      <c r="D53" s="509">
        <f t="shared" si="14"/>
        <v>75</v>
      </c>
      <c r="E53" s="511">
        <v>75</v>
      </c>
      <c r="F53" s="16"/>
      <c r="G53" s="242"/>
      <c r="H53" s="242"/>
      <c r="I53" s="242"/>
      <c r="J53" s="563"/>
    </row>
    <row r="54" spans="1:10" ht="13.5" thickBot="1">
      <c r="A54" s="158"/>
      <c r="B54" s="378" t="s">
        <v>51</v>
      </c>
      <c r="C54" s="512">
        <f>C55+C56</f>
        <v>200</v>
      </c>
      <c r="D54" s="492">
        <f>D55+D56</f>
        <v>200</v>
      </c>
      <c r="E54" s="513">
        <f>E55+E56</f>
        <v>200</v>
      </c>
      <c r="F54" s="13"/>
      <c r="G54" s="371"/>
      <c r="H54" s="13"/>
      <c r="I54" s="371"/>
      <c r="J54" s="200"/>
    </row>
    <row r="55" spans="1:10" ht="12.75">
      <c r="A55" s="564">
        <v>1</v>
      </c>
      <c r="B55" s="237" t="s">
        <v>352</v>
      </c>
      <c r="C55" s="514">
        <f aca="true" t="shared" si="15" ref="C55:C61">D55+I55+J55</f>
        <v>100</v>
      </c>
      <c r="D55" s="514">
        <f aca="true" t="shared" si="16" ref="D55:D61">E55+F55+G55+H55</f>
        <v>100</v>
      </c>
      <c r="E55" s="510">
        <v>100</v>
      </c>
      <c r="F55" s="18"/>
      <c r="G55" s="184"/>
      <c r="H55" s="17"/>
      <c r="I55" s="184"/>
      <c r="J55" s="185"/>
    </row>
    <row r="56" spans="1:10" ht="13.5" thickBot="1">
      <c r="A56" s="565">
        <v>3</v>
      </c>
      <c r="B56" s="62" t="s">
        <v>139</v>
      </c>
      <c r="C56" s="515">
        <f t="shared" si="15"/>
        <v>100</v>
      </c>
      <c r="D56" s="515">
        <f t="shared" si="16"/>
        <v>100</v>
      </c>
      <c r="E56" s="508">
        <v>100</v>
      </c>
      <c r="F56" s="11"/>
      <c r="G56" s="191"/>
      <c r="H56" s="19"/>
      <c r="I56" s="191"/>
      <c r="J56" s="186"/>
    </row>
    <row r="57" spans="1:10" ht="13.5" thickBot="1">
      <c r="A57" s="46"/>
      <c r="B57" s="391" t="s">
        <v>124</v>
      </c>
      <c r="C57" s="516">
        <f t="shared" si="15"/>
        <v>27237</v>
      </c>
      <c r="D57" s="500">
        <f t="shared" si="16"/>
        <v>27237</v>
      </c>
      <c r="E57" s="499">
        <f aca="true" t="shared" si="17" ref="E57:J57">E58</f>
        <v>14282</v>
      </c>
      <c r="F57" s="108">
        <f t="shared" si="17"/>
        <v>0</v>
      </c>
      <c r="G57" s="499">
        <f t="shared" si="17"/>
        <v>9528</v>
      </c>
      <c r="H57" s="499">
        <f t="shared" si="17"/>
        <v>3427</v>
      </c>
      <c r="I57" s="499">
        <f t="shared" si="17"/>
        <v>0</v>
      </c>
      <c r="J57" s="392">
        <f t="shared" si="17"/>
        <v>0</v>
      </c>
    </row>
    <row r="58" spans="1:10" s="4" customFormat="1" ht="13.5" thickBot="1">
      <c r="A58" s="28"/>
      <c r="B58" s="382" t="s">
        <v>174</v>
      </c>
      <c r="C58" s="493">
        <f t="shared" si="15"/>
        <v>27237</v>
      </c>
      <c r="D58" s="493">
        <f t="shared" si="16"/>
        <v>27237</v>
      </c>
      <c r="E58" s="493">
        <f aca="true" t="shared" si="18" ref="E58:J58">E59+E60+E61</f>
        <v>14282</v>
      </c>
      <c r="F58" s="146">
        <f t="shared" si="18"/>
        <v>0</v>
      </c>
      <c r="G58" s="493">
        <f t="shared" si="18"/>
        <v>9528</v>
      </c>
      <c r="H58" s="493">
        <f t="shared" si="18"/>
        <v>3427</v>
      </c>
      <c r="I58" s="493">
        <f t="shared" si="18"/>
        <v>0</v>
      </c>
      <c r="J58" s="221">
        <f t="shared" si="18"/>
        <v>0</v>
      </c>
    </row>
    <row r="59" spans="1:10" s="4" customFormat="1" ht="13.5" thickBot="1">
      <c r="A59" s="25" t="s">
        <v>10</v>
      </c>
      <c r="B59" s="24" t="s">
        <v>11</v>
      </c>
      <c r="C59" s="493">
        <f t="shared" si="15"/>
        <v>26122</v>
      </c>
      <c r="D59" s="493">
        <f t="shared" si="16"/>
        <v>26122</v>
      </c>
      <c r="E59" s="493">
        <f aca="true" t="shared" si="19" ref="E59:J59">E62</f>
        <v>13167</v>
      </c>
      <c r="F59" s="146">
        <f t="shared" si="19"/>
        <v>0</v>
      </c>
      <c r="G59" s="493">
        <f t="shared" si="19"/>
        <v>9528</v>
      </c>
      <c r="H59" s="493">
        <f t="shared" si="19"/>
        <v>3427</v>
      </c>
      <c r="I59" s="493">
        <f t="shared" si="19"/>
        <v>0</v>
      </c>
      <c r="J59" s="221">
        <f t="shared" si="19"/>
        <v>0</v>
      </c>
    </row>
    <row r="60" spans="1:10" s="4" customFormat="1" ht="13.5" thickBot="1">
      <c r="A60" s="25" t="s">
        <v>12</v>
      </c>
      <c r="B60" s="26" t="s">
        <v>29</v>
      </c>
      <c r="C60" s="493">
        <f t="shared" si="15"/>
        <v>250</v>
      </c>
      <c r="D60" s="493">
        <f t="shared" si="16"/>
        <v>250</v>
      </c>
      <c r="E60" s="493">
        <f aca="true" t="shared" si="20" ref="E60:J60">E72</f>
        <v>250</v>
      </c>
      <c r="F60" s="146">
        <f t="shared" si="20"/>
        <v>0</v>
      </c>
      <c r="G60" s="493">
        <f t="shared" si="20"/>
        <v>0</v>
      </c>
      <c r="H60" s="493">
        <f t="shared" si="20"/>
        <v>0</v>
      </c>
      <c r="I60" s="493">
        <f t="shared" si="20"/>
        <v>0</v>
      </c>
      <c r="J60" s="221">
        <f t="shared" si="20"/>
        <v>0</v>
      </c>
    </row>
    <row r="61" spans="1:10" s="4" customFormat="1" ht="13.5" thickBot="1">
      <c r="A61" s="34" t="s">
        <v>14</v>
      </c>
      <c r="B61" s="27" t="s">
        <v>69</v>
      </c>
      <c r="C61" s="493">
        <f t="shared" si="15"/>
        <v>865</v>
      </c>
      <c r="D61" s="493">
        <f t="shared" si="16"/>
        <v>865</v>
      </c>
      <c r="E61" s="493">
        <f aca="true" t="shared" si="21" ref="E61:J61">E74</f>
        <v>865</v>
      </c>
      <c r="F61" s="146">
        <f t="shared" si="21"/>
        <v>0</v>
      </c>
      <c r="G61" s="493">
        <f t="shared" si="21"/>
        <v>0</v>
      </c>
      <c r="H61" s="493">
        <f t="shared" si="21"/>
        <v>0</v>
      </c>
      <c r="I61" s="493">
        <f t="shared" si="21"/>
        <v>0</v>
      </c>
      <c r="J61" s="221">
        <f t="shared" si="21"/>
        <v>0</v>
      </c>
    </row>
    <row r="62" spans="1:10" ht="13.5" thickBot="1">
      <c r="A62" s="131" t="s">
        <v>10</v>
      </c>
      <c r="B62" s="131" t="s">
        <v>172</v>
      </c>
      <c r="C62" s="493">
        <f aca="true" t="shared" si="22" ref="C62:J62">C64+C66+C69+C71</f>
        <v>26122</v>
      </c>
      <c r="D62" s="493">
        <f t="shared" si="22"/>
        <v>26122</v>
      </c>
      <c r="E62" s="493">
        <f t="shared" si="22"/>
        <v>13167</v>
      </c>
      <c r="F62" s="146">
        <f t="shared" si="22"/>
        <v>0</v>
      </c>
      <c r="G62" s="493">
        <f t="shared" si="22"/>
        <v>9528</v>
      </c>
      <c r="H62" s="493">
        <f t="shared" si="22"/>
        <v>3427</v>
      </c>
      <c r="I62" s="493">
        <f t="shared" si="22"/>
        <v>0</v>
      </c>
      <c r="J62" s="221">
        <f t="shared" si="22"/>
        <v>0</v>
      </c>
    </row>
    <row r="63" spans="1:10" ht="12.75">
      <c r="A63" s="139">
        <v>1</v>
      </c>
      <c r="B63" s="90" t="s">
        <v>353</v>
      </c>
      <c r="C63" s="517"/>
      <c r="D63" s="504"/>
      <c r="E63" s="510"/>
      <c r="F63" s="18"/>
      <c r="G63" s="522"/>
      <c r="H63" s="522"/>
      <c r="I63" s="523"/>
      <c r="J63" s="380"/>
    </row>
    <row r="64" spans="1:10" ht="13.5" thickBot="1">
      <c r="A64" s="139"/>
      <c r="B64" s="90" t="s">
        <v>78</v>
      </c>
      <c r="C64" s="518">
        <f>D64+I64+J64</f>
        <v>5270</v>
      </c>
      <c r="D64" s="519">
        <f>E64+F64+G64+H64</f>
        <v>5270</v>
      </c>
      <c r="E64" s="491">
        <v>767</v>
      </c>
      <c r="F64" s="16"/>
      <c r="G64" s="524">
        <v>3175</v>
      </c>
      <c r="H64" s="524">
        <v>1328</v>
      </c>
      <c r="I64" s="525">
        <v>0</v>
      </c>
      <c r="J64" s="379">
        <v>0</v>
      </c>
    </row>
    <row r="65" spans="1:10" ht="12.75">
      <c r="A65" s="63">
        <v>2</v>
      </c>
      <c r="B65" s="216" t="s">
        <v>95</v>
      </c>
      <c r="C65" s="520">
        <f>D65+I65+J65</f>
        <v>0</v>
      </c>
      <c r="D65" s="520">
        <f>E65+F65+G65+H65</f>
        <v>0</v>
      </c>
      <c r="E65" s="520"/>
      <c r="F65" s="81"/>
      <c r="G65" s="526"/>
      <c r="H65" s="527"/>
      <c r="I65" s="528"/>
      <c r="J65" s="182"/>
    </row>
    <row r="66" spans="1:10" ht="12.75">
      <c r="A66" s="139"/>
      <c r="B66" s="138" t="s">
        <v>96</v>
      </c>
      <c r="C66" s="521">
        <f>D66+I66+J66</f>
        <v>9887</v>
      </c>
      <c r="D66" s="495">
        <f>E66+F66+G66+H66</f>
        <v>9887</v>
      </c>
      <c r="E66" s="521">
        <v>8500</v>
      </c>
      <c r="F66" s="16"/>
      <c r="G66" s="524">
        <v>1100</v>
      </c>
      <c r="H66" s="524">
        <v>287</v>
      </c>
      <c r="I66" s="525"/>
      <c r="J66" s="187"/>
    </row>
    <row r="67" spans="1:10" ht="12.75">
      <c r="A67" s="566">
        <v>3</v>
      </c>
      <c r="B67" s="306" t="s">
        <v>99</v>
      </c>
      <c r="C67" s="79"/>
      <c r="D67" s="79"/>
      <c r="E67" s="79"/>
      <c r="F67" s="11"/>
      <c r="G67" s="529"/>
      <c r="H67" s="530"/>
      <c r="I67" s="531"/>
      <c r="J67" s="186"/>
    </row>
    <row r="68" spans="1:10" ht="12.75">
      <c r="A68" s="50"/>
      <c r="B68" s="213" t="s">
        <v>100</v>
      </c>
      <c r="C68" s="79">
        <f aca="true" t="shared" si="23" ref="C68:C78">D68+I68+J68</f>
        <v>0</v>
      </c>
      <c r="D68" s="79">
        <f aca="true" t="shared" si="24" ref="D68:D78">E68+F68+G68+H68</f>
        <v>0</v>
      </c>
      <c r="E68" s="79"/>
      <c r="F68" s="11"/>
      <c r="G68" s="529"/>
      <c r="H68" s="530"/>
      <c r="I68" s="531"/>
      <c r="J68" s="186"/>
    </row>
    <row r="69" spans="1:10" ht="12.75">
      <c r="A69" s="567"/>
      <c r="B69" s="227" t="s">
        <v>101</v>
      </c>
      <c r="C69" s="92">
        <f t="shared" si="23"/>
        <v>4573</v>
      </c>
      <c r="D69" s="136">
        <f t="shared" si="24"/>
        <v>4573</v>
      </c>
      <c r="E69" s="136">
        <v>900</v>
      </c>
      <c r="F69" s="79"/>
      <c r="G69" s="509">
        <v>2951</v>
      </c>
      <c r="H69" s="530">
        <v>722</v>
      </c>
      <c r="I69" s="531"/>
      <c r="J69" s="186"/>
    </row>
    <row r="70" spans="1:10" ht="12.75">
      <c r="A70" s="568">
        <v>4</v>
      </c>
      <c r="B70" s="328" t="s">
        <v>140</v>
      </c>
      <c r="C70" s="12">
        <f t="shared" si="23"/>
        <v>0</v>
      </c>
      <c r="D70" s="12">
        <f t="shared" si="24"/>
        <v>0</v>
      </c>
      <c r="E70" s="79"/>
      <c r="F70" s="79"/>
      <c r="G70" s="301"/>
      <c r="H70" s="19"/>
      <c r="I70" s="156"/>
      <c r="J70" s="186"/>
    </row>
    <row r="71" spans="1:10" ht="13.5" thickBot="1">
      <c r="A71" s="139"/>
      <c r="B71" s="299" t="s">
        <v>141</v>
      </c>
      <c r="C71" s="12">
        <f t="shared" si="23"/>
        <v>6392</v>
      </c>
      <c r="D71" s="12">
        <f t="shared" si="24"/>
        <v>6392</v>
      </c>
      <c r="E71" s="12">
        <v>3000</v>
      </c>
      <c r="F71" s="12"/>
      <c r="G71" s="12">
        <v>2302</v>
      </c>
      <c r="H71" s="15">
        <v>1090</v>
      </c>
      <c r="I71" s="198"/>
      <c r="J71" s="187"/>
    </row>
    <row r="72" spans="1:10" ht="13.5" thickBot="1">
      <c r="A72" s="233" t="s">
        <v>12</v>
      </c>
      <c r="B72" s="131" t="s">
        <v>173</v>
      </c>
      <c r="C72" s="221">
        <f t="shared" si="23"/>
        <v>250</v>
      </c>
      <c r="D72" s="145">
        <f t="shared" si="24"/>
        <v>250</v>
      </c>
      <c r="E72" s="146">
        <f aca="true" t="shared" si="25" ref="E72:J72">E73</f>
        <v>250</v>
      </c>
      <c r="F72" s="146">
        <f t="shared" si="25"/>
        <v>0</v>
      </c>
      <c r="G72" s="146">
        <f t="shared" si="25"/>
        <v>0</v>
      </c>
      <c r="H72" s="146">
        <f t="shared" si="25"/>
        <v>0</v>
      </c>
      <c r="I72" s="146">
        <f t="shared" si="25"/>
        <v>0</v>
      </c>
      <c r="J72" s="221">
        <f t="shared" si="25"/>
        <v>0</v>
      </c>
    </row>
    <row r="73" spans="1:10" s="4" customFormat="1" ht="13.5" thickBot="1">
      <c r="A73" s="139">
        <v>1</v>
      </c>
      <c r="B73" s="458" t="s">
        <v>167</v>
      </c>
      <c r="C73" s="148">
        <f t="shared" si="23"/>
        <v>250</v>
      </c>
      <c r="D73" s="148">
        <f t="shared" si="24"/>
        <v>250</v>
      </c>
      <c r="E73" s="148">
        <v>250</v>
      </c>
      <c r="F73" s="148"/>
      <c r="G73" s="148"/>
      <c r="H73" s="148"/>
      <c r="I73" s="148"/>
      <c r="J73" s="551"/>
    </row>
    <row r="74" spans="1:10" s="4" customFormat="1" ht="13.5" thickBot="1">
      <c r="A74" s="459" t="s">
        <v>14</v>
      </c>
      <c r="B74" s="460" t="s">
        <v>54</v>
      </c>
      <c r="C74" s="215">
        <f t="shared" si="23"/>
        <v>865</v>
      </c>
      <c r="D74" s="215">
        <f t="shared" si="24"/>
        <v>865</v>
      </c>
      <c r="E74" s="215">
        <f aca="true" t="shared" si="26" ref="E74:J74">E75+E88</f>
        <v>865</v>
      </c>
      <c r="F74" s="215">
        <f t="shared" si="26"/>
        <v>0</v>
      </c>
      <c r="G74" s="215">
        <f t="shared" si="26"/>
        <v>0</v>
      </c>
      <c r="H74" s="215">
        <f t="shared" si="26"/>
        <v>0</v>
      </c>
      <c r="I74" s="215">
        <f t="shared" si="26"/>
        <v>0</v>
      </c>
      <c r="J74" s="550">
        <f t="shared" si="26"/>
        <v>0</v>
      </c>
    </row>
    <row r="75" spans="1:10" s="4" customFormat="1" ht="13.5" thickBot="1">
      <c r="A75" s="246"/>
      <c r="B75" s="376" t="s">
        <v>66</v>
      </c>
      <c r="C75" s="146">
        <f t="shared" si="23"/>
        <v>475</v>
      </c>
      <c r="D75" s="146">
        <f t="shared" si="24"/>
        <v>475</v>
      </c>
      <c r="E75" s="146">
        <f aca="true" t="shared" si="27" ref="E75:J75">E76+E77+E78+E87</f>
        <v>475</v>
      </c>
      <c r="F75" s="146">
        <f t="shared" si="27"/>
        <v>0</v>
      </c>
      <c r="G75" s="146">
        <f t="shared" si="27"/>
        <v>0</v>
      </c>
      <c r="H75" s="146">
        <f t="shared" si="27"/>
        <v>0</v>
      </c>
      <c r="I75" s="146">
        <f t="shared" si="27"/>
        <v>0</v>
      </c>
      <c r="J75" s="221">
        <f t="shared" si="27"/>
        <v>0</v>
      </c>
    </row>
    <row r="76" spans="1:10" ht="12.75">
      <c r="A76" s="139">
        <v>1</v>
      </c>
      <c r="B76" s="299" t="s">
        <v>356</v>
      </c>
      <c r="C76" s="505">
        <f t="shared" si="23"/>
        <v>100</v>
      </c>
      <c r="D76" s="495">
        <f t="shared" si="24"/>
        <v>100</v>
      </c>
      <c r="E76" s="495">
        <v>100</v>
      </c>
      <c r="F76" s="14"/>
      <c r="G76" s="207"/>
      <c r="H76" s="152"/>
      <c r="I76" s="405"/>
      <c r="J76" s="450"/>
    </row>
    <row r="77" spans="1:10" s="482" customFormat="1" ht="22.5">
      <c r="A77" s="569">
        <v>2</v>
      </c>
      <c r="B77" s="477" t="s">
        <v>359</v>
      </c>
      <c r="C77" s="506">
        <f t="shared" si="23"/>
        <v>135</v>
      </c>
      <c r="D77" s="507">
        <f t="shared" si="24"/>
        <v>135</v>
      </c>
      <c r="E77" s="507">
        <v>135</v>
      </c>
      <c r="F77" s="478"/>
      <c r="G77" s="479"/>
      <c r="H77" s="480"/>
      <c r="I77" s="481"/>
      <c r="J77" s="570"/>
    </row>
    <row r="78" spans="1:10" ht="13.5" thickBot="1">
      <c r="A78" s="571">
        <v>3</v>
      </c>
      <c r="B78" s="572" t="s">
        <v>360</v>
      </c>
      <c r="C78" s="573">
        <f t="shared" si="23"/>
        <v>120</v>
      </c>
      <c r="D78" s="574">
        <f t="shared" si="24"/>
        <v>120</v>
      </c>
      <c r="E78" s="575">
        <v>120</v>
      </c>
      <c r="F78" s="82"/>
      <c r="G78" s="576"/>
      <c r="H78" s="577"/>
      <c r="I78" s="578"/>
      <c r="J78" s="579"/>
    </row>
    <row r="79" spans="1:10" ht="12.75">
      <c r="A79" s="49"/>
      <c r="B79" s="138"/>
      <c r="C79" s="109"/>
      <c r="D79" s="240"/>
      <c r="E79" s="461"/>
      <c r="F79" s="109"/>
      <c r="G79" s="192"/>
      <c r="H79" s="110"/>
      <c r="I79" s="40"/>
      <c r="J79" s="192"/>
    </row>
    <row r="80" spans="1:10" ht="13.5" thickBot="1">
      <c r="A80" s="49"/>
      <c r="B80" s="138"/>
      <c r="C80" s="109"/>
      <c r="D80" s="240"/>
      <c r="E80" s="461"/>
      <c r="F80" s="109"/>
      <c r="G80" s="192"/>
      <c r="H80" s="110"/>
      <c r="I80" s="40"/>
      <c r="J80" s="192"/>
    </row>
    <row r="81" spans="1:10" s="4" customFormat="1" ht="18.75" thickBot="1">
      <c r="A81" s="3"/>
      <c r="B81" s="3"/>
      <c r="C81" s="373" t="s">
        <v>39</v>
      </c>
      <c r="D81" s="701" t="s">
        <v>85</v>
      </c>
      <c r="E81" s="701"/>
      <c r="F81" s="701"/>
      <c r="G81" s="701"/>
      <c r="H81" s="701"/>
      <c r="I81" s="38" t="s">
        <v>34</v>
      </c>
      <c r="J81" s="31" t="s">
        <v>76</v>
      </c>
    </row>
    <row r="82" spans="1:10" s="4" customFormat="1" ht="12.75">
      <c r="A82" s="23" t="s">
        <v>38</v>
      </c>
      <c r="B82" s="23"/>
      <c r="C82" s="24"/>
      <c r="D82" s="99" t="s">
        <v>83</v>
      </c>
      <c r="E82" s="96" t="s">
        <v>53</v>
      </c>
      <c r="F82" s="96"/>
      <c r="G82" s="96" t="s">
        <v>30</v>
      </c>
      <c r="H82" s="100"/>
      <c r="I82" s="23" t="s">
        <v>35</v>
      </c>
      <c r="J82" s="24" t="s">
        <v>77</v>
      </c>
    </row>
    <row r="83" spans="1:10" s="4" customFormat="1" ht="12.75">
      <c r="A83" s="25" t="s">
        <v>1</v>
      </c>
      <c r="B83" s="25" t="s">
        <v>5</v>
      </c>
      <c r="C83" s="179">
        <v>2015</v>
      </c>
      <c r="D83" s="101" t="s">
        <v>53</v>
      </c>
      <c r="E83" s="97" t="s">
        <v>2</v>
      </c>
      <c r="F83" s="97" t="s">
        <v>4</v>
      </c>
      <c r="G83" s="97" t="s">
        <v>31</v>
      </c>
      <c r="H83" s="102" t="s">
        <v>33</v>
      </c>
      <c r="I83" s="25" t="s">
        <v>93</v>
      </c>
      <c r="J83" s="26"/>
    </row>
    <row r="84" spans="1:10" s="4" customFormat="1" ht="13.5" thickBot="1">
      <c r="A84" s="25"/>
      <c r="B84" s="34"/>
      <c r="C84" s="180"/>
      <c r="D84" s="101" t="s">
        <v>379</v>
      </c>
      <c r="E84" s="98" t="s">
        <v>3</v>
      </c>
      <c r="F84" s="98"/>
      <c r="G84" s="27" t="s">
        <v>98</v>
      </c>
      <c r="H84" s="103" t="s">
        <v>82</v>
      </c>
      <c r="I84" s="34" t="s">
        <v>94</v>
      </c>
      <c r="J84" s="27"/>
    </row>
    <row r="85" spans="1:10" s="4" customFormat="1" ht="13.5" thickBot="1">
      <c r="A85" s="28"/>
      <c r="B85" s="61"/>
      <c r="C85" s="31" t="s">
        <v>166</v>
      </c>
      <c r="D85" s="29" t="s">
        <v>84</v>
      </c>
      <c r="E85" s="29">
        <v>3</v>
      </c>
      <c r="F85" s="29">
        <v>4</v>
      </c>
      <c r="G85" s="29">
        <v>5</v>
      </c>
      <c r="H85" s="30">
        <v>6</v>
      </c>
      <c r="I85" s="31">
        <v>7</v>
      </c>
      <c r="J85" s="31">
        <v>8</v>
      </c>
    </row>
    <row r="86" spans="1:10" ht="12.75">
      <c r="A86" s="566">
        <v>4</v>
      </c>
      <c r="B86" s="306" t="s">
        <v>361</v>
      </c>
      <c r="C86" s="76">
        <f>D86+I86+J86</f>
        <v>0</v>
      </c>
      <c r="D86" s="12">
        <f>E86+F86+G86+H86</f>
        <v>0</v>
      </c>
      <c r="E86" s="217"/>
      <c r="F86" s="11"/>
      <c r="G86" s="191"/>
      <c r="H86" s="19"/>
      <c r="I86" s="156"/>
      <c r="J86" s="186"/>
    </row>
    <row r="87" spans="1:10" ht="13.5" thickBot="1">
      <c r="A87" s="567"/>
      <c r="B87" s="227" t="s">
        <v>355</v>
      </c>
      <c r="C87" s="490">
        <f>D87+I87+J87</f>
        <v>120</v>
      </c>
      <c r="D87" s="491">
        <f>E87+F87+G87+H87</f>
        <v>120</v>
      </c>
      <c r="E87" s="488">
        <v>120</v>
      </c>
      <c r="F87" s="11"/>
      <c r="G87" s="191"/>
      <c r="H87" s="19"/>
      <c r="I87" s="156"/>
      <c r="J87" s="186"/>
    </row>
    <row r="88" spans="1:10" ht="13.5" thickBot="1">
      <c r="A88" s="158"/>
      <c r="B88" s="378" t="s">
        <v>51</v>
      </c>
      <c r="C88" s="492">
        <f>D88+I88+J88</f>
        <v>390</v>
      </c>
      <c r="D88" s="493">
        <f>E88+F88+G88+H88</f>
        <v>390</v>
      </c>
      <c r="E88" s="485">
        <f aca="true" t="shared" si="28" ref="E88:J88">E90+E93</f>
        <v>390</v>
      </c>
      <c r="F88" s="146">
        <f t="shared" si="28"/>
        <v>0</v>
      </c>
      <c r="G88" s="146">
        <f t="shared" si="28"/>
        <v>0</v>
      </c>
      <c r="H88" s="146">
        <f t="shared" si="28"/>
        <v>0</v>
      </c>
      <c r="I88" s="146">
        <f t="shared" si="28"/>
        <v>0</v>
      </c>
      <c r="J88" s="221">
        <f t="shared" si="28"/>
        <v>0</v>
      </c>
    </row>
    <row r="89" spans="1:10" ht="12.75">
      <c r="A89" s="50">
        <v>1</v>
      </c>
      <c r="B89" s="213" t="s">
        <v>362</v>
      </c>
      <c r="C89" s="494"/>
      <c r="D89" s="495"/>
      <c r="E89" s="496"/>
      <c r="F89" s="18"/>
      <c r="G89" s="184"/>
      <c r="H89" s="17"/>
      <c r="I89" s="183"/>
      <c r="J89" s="185"/>
    </row>
    <row r="90" spans="1:10" ht="12.75">
      <c r="A90" s="567"/>
      <c r="B90" s="227" t="s">
        <v>168</v>
      </c>
      <c r="C90" s="490">
        <f>D90+I90+J90</f>
        <v>90</v>
      </c>
      <c r="D90" s="491">
        <f>E90+F90+G90+H90</f>
        <v>90</v>
      </c>
      <c r="E90" s="488">
        <v>90</v>
      </c>
      <c r="F90" s="11"/>
      <c r="G90" s="191"/>
      <c r="H90" s="19"/>
      <c r="I90" s="156"/>
      <c r="J90" s="186"/>
    </row>
    <row r="91" spans="1:10" ht="12.75">
      <c r="A91" s="25">
        <v>2</v>
      </c>
      <c r="B91" s="213" t="s">
        <v>169</v>
      </c>
      <c r="C91" s="490"/>
      <c r="D91" s="491"/>
      <c r="E91" s="488"/>
      <c r="F91" s="11"/>
      <c r="G91" s="191"/>
      <c r="H91" s="19"/>
      <c r="I91" s="156"/>
      <c r="J91" s="186"/>
    </row>
    <row r="92" spans="1:10" ht="12.75">
      <c r="A92" s="25"/>
      <c r="B92" s="213" t="s">
        <v>170</v>
      </c>
      <c r="C92" s="490"/>
      <c r="D92" s="491"/>
      <c r="E92" s="488"/>
      <c r="F92" s="11"/>
      <c r="G92" s="191"/>
      <c r="H92" s="19"/>
      <c r="I92" s="156"/>
      <c r="J92" s="186"/>
    </row>
    <row r="93" spans="1:10" ht="13.5" thickBot="1">
      <c r="A93" s="585"/>
      <c r="B93" s="227" t="s">
        <v>171</v>
      </c>
      <c r="C93" s="490">
        <f>D93+I93+J93</f>
        <v>300</v>
      </c>
      <c r="D93" s="491">
        <f>E93+F93+G93+H93</f>
        <v>300</v>
      </c>
      <c r="E93" s="488">
        <v>300</v>
      </c>
      <c r="F93" s="11"/>
      <c r="G93" s="191"/>
      <c r="H93" s="19"/>
      <c r="I93" s="156"/>
      <c r="J93" s="186"/>
    </row>
    <row r="94" spans="1:10" ht="13.5" thickBot="1">
      <c r="A94" s="28"/>
      <c r="B94" s="61"/>
      <c r="C94" s="497" t="s">
        <v>166</v>
      </c>
      <c r="D94" s="498" t="s">
        <v>84</v>
      </c>
      <c r="E94" s="498">
        <v>3</v>
      </c>
      <c r="F94" s="29">
        <v>4</v>
      </c>
      <c r="G94" s="29">
        <v>5</v>
      </c>
      <c r="H94" s="30">
        <v>6</v>
      </c>
      <c r="I94" s="31">
        <v>7</v>
      </c>
      <c r="J94" s="31">
        <v>8</v>
      </c>
    </row>
    <row r="95" spans="1:10" ht="13.5" thickBot="1">
      <c r="A95" s="567"/>
      <c r="B95" s="390" t="s">
        <v>18</v>
      </c>
      <c r="C95" s="499">
        <f aca="true" t="shared" si="29" ref="C95:E97">C96</f>
        <v>40</v>
      </c>
      <c r="D95" s="500">
        <f t="shared" si="29"/>
        <v>40</v>
      </c>
      <c r="E95" s="500">
        <f t="shared" si="29"/>
        <v>40</v>
      </c>
      <c r="F95" s="384"/>
      <c r="G95" s="385"/>
      <c r="H95" s="386"/>
      <c r="I95" s="387"/>
      <c r="J95" s="388"/>
    </row>
    <row r="96" spans="1:10" s="4" customFormat="1" ht="13.5" thickBot="1">
      <c r="A96" s="586" t="s">
        <v>14</v>
      </c>
      <c r="B96" s="34" t="s">
        <v>121</v>
      </c>
      <c r="C96" s="501">
        <f t="shared" si="29"/>
        <v>40</v>
      </c>
      <c r="D96" s="502">
        <f t="shared" si="29"/>
        <v>40</v>
      </c>
      <c r="E96" s="502">
        <f t="shared" si="29"/>
        <v>40</v>
      </c>
      <c r="F96" s="214">
        <f aca="true" t="shared" si="30" ref="F96:J97">F97</f>
        <v>0</v>
      </c>
      <c r="G96" s="214">
        <f t="shared" si="30"/>
        <v>0</v>
      </c>
      <c r="H96" s="214">
        <f t="shared" si="30"/>
        <v>0</v>
      </c>
      <c r="I96" s="214">
        <f t="shared" si="30"/>
        <v>0</v>
      </c>
      <c r="J96" s="587">
        <f t="shared" si="30"/>
        <v>0</v>
      </c>
    </row>
    <row r="97" spans="1:10" s="4" customFormat="1" ht="13.5" thickBot="1">
      <c r="A97" s="298"/>
      <c r="B97" s="389" t="s">
        <v>50</v>
      </c>
      <c r="C97" s="493">
        <f t="shared" si="29"/>
        <v>40</v>
      </c>
      <c r="D97" s="503">
        <f t="shared" si="29"/>
        <v>40</v>
      </c>
      <c r="E97" s="493">
        <f t="shared" si="29"/>
        <v>40</v>
      </c>
      <c r="F97" s="146">
        <f t="shared" si="30"/>
        <v>0</v>
      </c>
      <c r="G97" s="146">
        <f t="shared" si="30"/>
        <v>0</v>
      </c>
      <c r="H97" s="146">
        <f t="shared" si="30"/>
        <v>0</v>
      </c>
      <c r="I97" s="146">
        <f t="shared" si="30"/>
        <v>0</v>
      </c>
      <c r="J97" s="221">
        <f t="shared" si="30"/>
        <v>0</v>
      </c>
    </row>
    <row r="98" spans="1:10" s="4" customFormat="1" ht="13.5" thickBot="1">
      <c r="A98" s="588">
        <v>1</v>
      </c>
      <c r="B98" s="237" t="s">
        <v>175</v>
      </c>
      <c r="C98" s="487">
        <f aca="true" t="shared" si="31" ref="C98:C112">D98+I98+J98</f>
        <v>40</v>
      </c>
      <c r="D98" s="504">
        <f aca="true" t="shared" si="32" ref="D98:D112">E98+F98+G98+H98</f>
        <v>40</v>
      </c>
      <c r="E98" s="487">
        <v>40</v>
      </c>
      <c r="F98" s="136">
        <v>0</v>
      </c>
      <c r="G98" s="196">
        <v>0</v>
      </c>
      <c r="H98" s="136">
        <v>0</v>
      </c>
      <c r="I98" s="196">
        <v>0</v>
      </c>
      <c r="J98" s="199">
        <v>0</v>
      </c>
    </row>
    <row r="99" spans="1:10" ht="13.5" thickBot="1">
      <c r="A99" s="46"/>
      <c r="B99" s="390" t="s">
        <v>19</v>
      </c>
      <c r="C99" s="483">
        <f t="shared" si="31"/>
        <v>350</v>
      </c>
      <c r="D99" s="484">
        <f t="shared" si="32"/>
        <v>350</v>
      </c>
      <c r="E99" s="483">
        <f>E100</f>
        <v>350</v>
      </c>
      <c r="F99" s="108">
        <f aca="true" t="shared" si="33" ref="F99:J100">F100</f>
        <v>0</v>
      </c>
      <c r="G99" s="108">
        <f t="shared" si="33"/>
        <v>0</v>
      </c>
      <c r="H99" s="108">
        <f t="shared" si="33"/>
        <v>0</v>
      </c>
      <c r="I99" s="108">
        <f t="shared" si="33"/>
        <v>0</v>
      </c>
      <c r="J99" s="392">
        <f t="shared" si="33"/>
        <v>0</v>
      </c>
    </row>
    <row r="100" spans="1:10" ht="13.5" thickBot="1">
      <c r="A100" s="28" t="s">
        <v>14</v>
      </c>
      <c r="B100" s="38" t="s">
        <v>121</v>
      </c>
      <c r="C100" s="485">
        <f t="shared" si="31"/>
        <v>350</v>
      </c>
      <c r="D100" s="486">
        <f t="shared" si="32"/>
        <v>350</v>
      </c>
      <c r="E100" s="485">
        <f>E101</f>
        <v>350</v>
      </c>
      <c r="F100" s="146">
        <f t="shared" si="33"/>
        <v>0</v>
      </c>
      <c r="G100" s="146">
        <f t="shared" si="33"/>
        <v>0</v>
      </c>
      <c r="H100" s="146">
        <f t="shared" si="33"/>
        <v>0</v>
      </c>
      <c r="I100" s="146">
        <f t="shared" si="33"/>
        <v>0</v>
      </c>
      <c r="J100" s="221">
        <f t="shared" si="33"/>
        <v>0</v>
      </c>
    </row>
    <row r="101" spans="1:10" ht="13.5" thickBot="1">
      <c r="A101" s="228"/>
      <c r="B101" s="389" t="s">
        <v>50</v>
      </c>
      <c r="C101" s="485">
        <f t="shared" si="31"/>
        <v>350</v>
      </c>
      <c r="D101" s="486">
        <f t="shared" si="32"/>
        <v>350</v>
      </c>
      <c r="E101" s="485">
        <f aca="true" t="shared" si="34" ref="E101:J101">E102+E103+E104+E105+E106+E107+E108+E109+E110+E111+E112</f>
        <v>350</v>
      </c>
      <c r="F101" s="146">
        <f t="shared" si="34"/>
        <v>0</v>
      </c>
      <c r="G101" s="146">
        <f t="shared" si="34"/>
        <v>0</v>
      </c>
      <c r="H101" s="146">
        <f t="shared" si="34"/>
        <v>0</v>
      </c>
      <c r="I101" s="146">
        <f t="shared" si="34"/>
        <v>0</v>
      </c>
      <c r="J101" s="221">
        <f t="shared" si="34"/>
        <v>0</v>
      </c>
    </row>
    <row r="102" spans="1:10" ht="12.75">
      <c r="A102" s="589">
        <v>1</v>
      </c>
      <c r="B102" s="293" t="s">
        <v>179</v>
      </c>
      <c r="C102" s="487">
        <f t="shared" si="31"/>
        <v>130</v>
      </c>
      <c r="D102" s="487">
        <f t="shared" si="32"/>
        <v>130</v>
      </c>
      <c r="E102" s="487">
        <v>130</v>
      </c>
      <c r="F102" s="294"/>
      <c r="G102" s="295"/>
      <c r="H102" s="294"/>
      <c r="I102" s="295"/>
      <c r="J102" s="590"/>
    </row>
    <row r="103" spans="1:10" ht="12.75">
      <c r="A103" s="591">
        <v>2</v>
      </c>
      <c r="B103" s="269" t="s">
        <v>177</v>
      </c>
      <c r="C103" s="488">
        <f t="shared" si="31"/>
        <v>6</v>
      </c>
      <c r="D103" s="488">
        <f t="shared" si="32"/>
        <v>6</v>
      </c>
      <c r="E103" s="488">
        <v>6</v>
      </c>
      <c r="F103" s="217"/>
      <c r="G103" s="270"/>
      <c r="H103" s="217"/>
      <c r="I103" s="270"/>
      <c r="J103" s="592"/>
    </row>
    <row r="104" spans="1:10" ht="12.75">
      <c r="A104" s="591">
        <v>3</v>
      </c>
      <c r="B104" s="269" t="s">
        <v>180</v>
      </c>
      <c r="C104" s="488">
        <f t="shared" si="31"/>
        <v>12</v>
      </c>
      <c r="D104" s="488">
        <f t="shared" si="32"/>
        <v>12</v>
      </c>
      <c r="E104" s="488">
        <v>12</v>
      </c>
      <c r="F104" s="217"/>
      <c r="G104" s="270"/>
      <c r="H104" s="217"/>
      <c r="I104" s="270"/>
      <c r="J104" s="592"/>
    </row>
    <row r="105" spans="1:10" ht="12.75">
      <c r="A105" s="591">
        <v>4</v>
      </c>
      <c r="B105" s="269" t="s">
        <v>176</v>
      </c>
      <c r="C105" s="488">
        <f t="shared" si="31"/>
        <v>42</v>
      </c>
      <c r="D105" s="488">
        <f t="shared" si="32"/>
        <v>42</v>
      </c>
      <c r="E105" s="488">
        <v>42</v>
      </c>
      <c r="F105" s="217"/>
      <c r="G105" s="270"/>
      <c r="H105" s="217"/>
      <c r="I105" s="270"/>
      <c r="J105" s="592"/>
    </row>
    <row r="106" spans="1:10" ht="12.75">
      <c r="A106" s="591">
        <v>5</v>
      </c>
      <c r="B106" s="269" t="s">
        <v>181</v>
      </c>
      <c r="C106" s="488">
        <f t="shared" si="31"/>
        <v>40</v>
      </c>
      <c r="D106" s="488">
        <f t="shared" si="32"/>
        <v>40</v>
      </c>
      <c r="E106" s="488">
        <v>40</v>
      </c>
      <c r="F106" s="217"/>
      <c r="G106" s="270"/>
      <c r="H106" s="217"/>
      <c r="I106" s="270"/>
      <c r="J106" s="592"/>
    </row>
    <row r="107" spans="1:10" ht="12.75">
      <c r="A107" s="593">
        <v>6</v>
      </c>
      <c r="B107" s="302" t="s">
        <v>178</v>
      </c>
      <c r="C107" s="489">
        <f t="shared" si="31"/>
        <v>60</v>
      </c>
      <c r="D107" s="489">
        <f t="shared" si="32"/>
        <v>60</v>
      </c>
      <c r="E107" s="489">
        <v>60</v>
      </c>
      <c r="F107" s="300"/>
      <c r="G107" s="303"/>
      <c r="H107" s="300"/>
      <c r="I107" s="303"/>
      <c r="J107" s="594"/>
    </row>
    <row r="108" spans="1:11" s="393" customFormat="1" ht="12.75">
      <c r="A108" s="591">
        <v>7</v>
      </c>
      <c r="B108" s="269" t="s">
        <v>182</v>
      </c>
      <c r="C108" s="488">
        <f t="shared" si="31"/>
        <v>25</v>
      </c>
      <c r="D108" s="488">
        <f t="shared" si="32"/>
        <v>25</v>
      </c>
      <c r="E108" s="488">
        <v>25</v>
      </c>
      <c r="F108" s="217"/>
      <c r="G108" s="270"/>
      <c r="H108" s="217"/>
      <c r="I108" s="270"/>
      <c r="J108" s="592"/>
      <c r="K108" s="584"/>
    </row>
    <row r="109" spans="1:11" s="393" customFormat="1" ht="12.75">
      <c r="A109" s="591">
        <v>8</v>
      </c>
      <c r="B109" s="269" t="s">
        <v>183</v>
      </c>
      <c r="C109" s="488">
        <f t="shared" si="31"/>
        <v>9</v>
      </c>
      <c r="D109" s="488">
        <f t="shared" si="32"/>
        <v>9</v>
      </c>
      <c r="E109" s="488">
        <v>9</v>
      </c>
      <c r="F109" s="217"/>
      <c r="G109" s="270"/>
      <c r="H109" s="217"/>
      <c r="I109" s="270"/>
      <c r="J109" s="592"/>
      <c r="K109" s="584"/>
    </row>
    <row r="110" spans="1:11" s="393" customFormat="1" ht="12.75">
      <c r="A110" s="591">
        <v>9</v>
      </c>
      <c r="B110" s="269" t="s">
        <v>184</v>
      </c>
      <c r="C110" s="488">
        <f t="shared" si="31"/>
        <v>10</v>
      </c>
      <c r="D110" s="488">
        <f t="shared" si="32"/>
        <v>10</v>
      </c>
      <c r="E110" s="488">
        <v>10</v>
      </c>
      <c r="F110" s="217"/>
      <c r="G110" s="270"/>
      <c r="H110" s="217"/>
      <c r="I110" s="270"/>
      <c r="J110" s="592"/>
      <c r="K110" s="584"/>
    </row>
    <row r="111" spans="1:11" s="393" customFormat="1" ht="12.75">
      <c r="A111" s="591">
        <v>10</v>
      </c>
      <c r="B111" s="269" t="s">
        <v>185</v>
      </c>
      <c r="C111" s="488">
        <f t="shared" si="31"/>
        <v>6</v>
      </c>
      <c r="D111" s="488">
        <f t="shared" si="32"/>
        <v>6</v>
      </c>
      <c r="E111" s="488">
        <v>6</v>
      </c>
      <c r="F111" s="217"/>
      <c r="G111" s="270"/>
      <c r="H111" s="217"/>
      <c r="I111" s="270"/>
      <c r="J111" s="592"/>
      <c r="K111" s="584"/>
    </row>
    <row r="112" spans="1:11" s="393" customFormat="1" ht="13.5" thickBot="1">
      <c r="A112" s="593">
        <v>11</v>
      </c>
      <c r="B112" s="302" t="s">
        <v>186</v>
      </c>
      <c r="C112" s="489">
        <f t="shared" si="31"/>
        <v>10</v>
      </c>
      <c r="D112" s="489">
        <f t="shared" si="32"/>
        <v>10</v>
      </c>
      <c r="E112" s="489">
        <v>10</v>
      </c>
      <c r="F112" s="300"/>
      <c r="G112" s="303"/>
      <c r="H112" s="300"/>
      <c r="I112" s="303"/>
      <c r="J112" s="594"/>
      <c r="K112" s="584"/>
    </row>
    <row r="113" spans="1:10" ht="13.5" thickBot="1">
      <c r="A113" s="46"/>
      <c r="B113" s="470" t="s">
        <v>357</v>
      </c>
      <c r="C113" s="108">
        <f>E113+F113+G113+H113+I113</f>
        <v>3004</v>
      </c>
      <c r="D113" s="384">
        <f>D114</f>
        <v>3004</v>
      </c>
      <c r="E113" s="108">
        <f aca="true" t="shared" si="35" ref="E113:J113">E114</f>
        <v>3004</v>
      </c>
      <c r="F113" s="108">
        <f t="shared" si="35"/>
        <v>0</v>
      </c>
      <c r="G113" s="394">
        <f t="shared" si="35"/>
        <v>0</v>
      </c>
      <c r="H113" s="108">
        <f t="shared" si="35"/>
        <v>0</v>
      </c>
      <c r="I113" s="394">
        <f t="shared" si="35"/>
        <v>0</v>
      </c>
      <c r="J113" s="395">
        <f t="shared" si="35"/>
        <v>0</v>
      </c>
    </row>
    <row r="114" spans="1:10" ht="13.5" thickBot="1">
      <c r="A114" s="131" t="s">
        <v>10</v>
      </c>
      <c r="B114" s="230" t="s">
        <v>11</v>
      </c>
      <c r="C114" s="13">
        <f>D114+I114+J114</f>
        <v>3004</v>
      </c>
      <c r="D114" s="70">
        <f>E114+F114+G114+H114</f>
        <v>3004</v>
      </c>
      <c r="E114" s="70">
        <f>E116+E118+E120</f>
        <v>3004</v>
      </c>
      <c r="F114" s="70">
        <f>F116+F120</f>
        <v>0</v>
      </c>
      <c r="G114" s="308">
        <f>G116+G120</f>
        <v>0</v>
      </c>
      <c r="H114" s="70">
        <f>H116+H120</f>
        <v>0</v>
      </c>
      <c r="I114" s="308">
        <f>I116+I120</f>
        <v>0</v>
      </c>
      <c r="J114" s="309">
        <f>J116+J120</f>
        <v>0</v>
      </c>
    </row>
    <row r="115" spans="1:10" ht="12.75">
      <c r="A115" s="139">
        <v>1</v>
      </c>
      <c r="B115" s="44" t="s">
        <v>40</v>
      </c>
      <c r="C115" s="136"/>
      <c r="D115" s="92"/>
      <c r="E115" s="17"/>
      <c r="F115" s="17"/>
      <c r="G115" s="184"/>
      <c r="H115" s="17"/>
      <c r="I115" s="184"/>
      <c r="J115" s="185"/>
    </row>
    <row r="116" spans="1:10" ht="12.75">
      <c r="A116" s="50"/>
      <c r="B116" s="44" t="s">
        <v>64</v>
      </c>
      <c r="C116" s="86">
        <f>D116+I116+J116</f>
        <v>500</v>
      </c>
      <c r="D116" s="93">
        <f>E116+F116+G116+H116</f>
        <v>500</v>
      </c>
      <c r="E116" s="349">
        <v>500</v>
      </c>
      <c r="F116" s="19"/>
      <c r="G116" s="191"/>
      <c r="H116" s="19"/>
      <c r="I116" s="191"/>
      <c r="J116" s="186"/>
    </row>
    <row r="117" spans="1:10" ht="12.75">
      <c r="A117" s="50"/>
      <c r="B117" s="44" t="s">
        <v>364</v>
      </c>
      <c r="C117" s="86">
        <f>D117+I117+J117</f>
        <v>0</v>
      </c>
      <c r="D117" s="93">
        <f>E117+F117+G117+H117</f>
        <v>0</v>
      </c>
      <c r="E117" s="19"/>
      <c r="F117" s="19"/>
      <c r="G117" s="191"/>
      <c r="H117" s="19"/>
      <c r="I117" s="191"/>
      <c r="J117" s="186"/>
    </row>
    <row r="118" spans="1:10" ht="12.75">
      <c r="A118" s="50"/>
      <c r="B118" s="62" t="s">
        <v>187</v>
      </c>
      <c r="C118" s="87">
        <f>D118+I118+J118</f>
        <v>2304</v>
      </c>
      <c r="D118" s="95">
        <f>E118+F118+G118+H118</f>
        <v>2304</v>
      </c>
      <c r="E118" s="152">
        <v>2304</v>
      </c>
      <c r="F118" s="152"/>
      <c r="G118" s="207"/>
      <c r="H118" s="152"/>
      <c r="I118" s="207"/>
      <c r="J118" s="450"/>
    </row>
    <row r="119" spans="1:10" ht="12.75">
      <c r="A119" s="687">
        <v>2</v>
      </c>
      <c r="B119" s="51" t="s">
        <v>65</v>
      </c>
      <c r="C119" s="11"/>
      <c r="D119" s="72"/>
      <c r="E119" s="19"/>
      <c r="F119" s="19"/>
      <c r="G119" s="191"/>
      <c r="H119" s="19"/>
      <c r="I119" s="191"/>
      <c r="J119" s="191"/>
    </row>
    <row r="120" spans="1:10" ht="12.75">
      <c r="A120" s="688"/>
      <c r="B120" s="39" t="s">
        <v>363</v>
      </c>
      <c r="C120" s="11">
        <f>D120+I120+J120</f>
        <v>200</v>
      </c>
      <c r="D120" s="72">
        <f>E120+F120+G120+H120</f>
        <v>200</v>
      </c>
      <c r="E120" s="20">
        <v>200</v>
      </c>
      <c r="F120" s="19"/>
      <c r="G120" s="191"/>
      <c r="H120" s="19"/>
      <c r="I120" s="191"/>
      <c r="J120" s="191"/>
    </row>
    <row r="121" spans="1:10" ht="12.75">
      <c r="A121" s="689"/>
      <c r="B121" s="690" t="s">
        <v>143</v>
      </c>
      <c r="C121" s="79"/>
      <c r="D121" s="83"/>
      <c r="E121" s="86"/>
      <c r="F121" s="86"/>
      <c r="G121" s="204"/>
      <c r="H121" s="86"/>
      <c r="I121" s="204"/>
      <c r="J121" s="191"/>
    </row>
    <row r="122" spans="1:10" ht="12.75">
      <c r="A122" s="33"/>
      <c r="B122" s="685"/>
      <c r="C122" s="240"/>
      <c r="D122" s="240"/>
      <c r="E122" s="347"/>
      <c r="F122" s="347"/>
      <c r="G122" s="686"/>
      <c r="H122" s="347"/>
      <c r="I122" s="686"/>
      <c r="J122" s="192"/>
    </row>
    <row r="123" spans="1:10" ht="13.5" thickBot="1">
      <c r="A123" s="33"/>
      <c r="B123" s="685"/>
      <c r="C123" s="240"/>
      <c r="D123" s="240"/>
      <c r="E123" s="347"/>
      <c r="F123" s="347"/>
      <c r="G123" s="686"/>
      <c r="H123" s="347"/>
      <c r="I123" s="686"/>
      <c r="J123" s="192"/>
    </row>
    <row r="124" spans="1:10" s="4" customFormat="1" ht="18.75" thickBot="1">
      <c r="A124" s="3"/>
      <c r="B124" s="3"/>
      <c r="C124" s="373" t="s">
        <v>39</v>
      </c>
      <c r="D124" s="701" t="s">
        <v>85</v>
      </c>
      <c r="E124" s="701"/>
      <c r="F124" s="701"/>
      <c r="G124" s="701"/>
      <c r="H124" s="701"/>
      <c r="I124" s="38" t="s">
        <v>34</v>
      </c>
      <c r="J124" s="31" t="s">
        <v>76</v>
      </c>
    </row>
    <row r="125" spans="1:10" s="4" customFormat="1" ht="12.75">
      <c r="A125" s="23" t="s">
        <v>38</v>
      </c>
      <c r="B125" s="23"/>
      <c r="C125" s="24"/>
      <c r="D125" s="99" t="s">
        <v>83</v>
      </c>
      <c r="E125" s="96" t="s">
        <v>53</v>
      </c>
      <c r="F125" s="96"/>
      <c r="G125" s="96" t="s">
        <v>30</v>
      </c>
      <c r="H125" s="100"/>
      <c r="I125" s="23" t="s">
        <v>35</v>
      </c>
      <c r="J125" s="24" t="s">
        <v>77</v>
      </c>
    </row>
    <row r="126" spans="1:10" s="4" customFormat="1" ht="12.75">
      <c r="A126" s="25" t="s">
        <v>1</v>
      </c>
      <c r="B126" s="25" t="s">
        <v>5</v>
      </c>
      <c r="C126" s="179">
        <v>2015</v>
      </c>
      <c r="D126" s="101" t="s">
        <v>53</v>
      </c>
      <c r="E126" s="97" t="s">
        <v>2</v>
      </c>
      <c r="F126" s="97" t="s">
        <v>4</v>
      </c>
      <c r="G126" s="97" t="s">
        <v>31</v>
      </c>
      <c r="H126" s="102" t="s">
        <v>33</v>
      </c>
      <c r="I126" s="25" t="s">
        <v>93</v>
      </c>
      <c r="J126" s="26"/>
    </row>
    <row r="127" spans="1:10" s="4" customFormat="1" ht="13.5" thickBot="1">
      <c r="A127" s="25"/>
      <c r="B127" s="34"/>
      <c r="C127" s="180"/>
      <c r="D127" s="101" t="s">
        <v>379</v>
      </c>
      <c r="E127" s="98" t="s">
        <v>3</v>
      </c>
      <c r="F127" s="98"/>
      <c r="G127" s="27" t="s">
        <v>98</v>
      </c>
      <c r="H127" s="103" t="s">
        <v>82</v>
      </c>
      <c r="I127" s="34" t="s">
        <v>94</v>
      </c>
      <c r="J127" s="27"/>
    </row>
    <row r="128" spans="1:10" s="4" customFormat="1" ht="13.5" thickBot="1">
      <c r="A128" s="28"/>
      <c r="B128" s="61"/>
      <c r="C128" s="31" t="s">
        <v>166</v>
      </c>
      <c r="D128" s="29" t="s">
        <v>84</v>
      </c>
      <c r="E128" s="29">
        <v>3</v>
      </c>
      <c r="F128" s="29">
        <v>4</v>
      </c>
      <c r="G128" s="29">
        <v>5</v>
      </c>
      <c r="H128" s="30">
        <v>6</v>
      </c>
      <c r="I128" s="31">
        <v>7</v>
      </c>
      <c r="J128" s="31">
        <v>8</v>
      </c>
    </row>
    <row r="129" spans="1:10" ht="13.5" thickBot="1">
      <c r="A129" s="46"/>
      <c r="B129" s="390" t="s">
        <v>122</v>
      </c>
      <c r="C129" s="108">
        <f>C130+C137</f>
        <v>2450</v>
      </c>
      <c r="D129" s="108">
        <f>D130+D137</f>
        <v>2450</v>
      </c>
      <c r="E129" s="108">
        <f aca="true" t="shared" si="36" ref="E129:J129">E130+E138</f>
        <v>2450</v>
      </c>
      <c r="F129" s="108">
        <f t="shared" si="36"/>
        <v>0</v>
      </c>
      <c r="G129" s="108">
        <f t="shared" si="36"/>
        <v>0</v>
      </c>
      <c r="H129" s="108">
        <f t="shared" si="36"/>
        <v>0</v>
      </c>
      <c r="I129" s="108">
        <f t="shared" si="36"/>
        <v>0</v>
      </c>
      <c r="J129" s="392">
        <f t="shared" si="36"/>
        <v>0</v>
      </c>
    </row>
    <row r="130" spans="1:10" s="4" customFormat="1" ht="13.5" thickBot="1">
      <c r="A130" s="131" t="s">
        <v>12</v>
      </c>
      <c r="B130" s="230" t="s">
        <v>13</v>
      </c>
      <c r="C130" s="146">
        <f>C132</f>
        <v>2150</v>
      </c>
      <c r="D130" s="146">
        <f aca="true" t="shared" si="37" ref="D130:J130">D132</f>
        <v>2150</v>
      </c>
      <c r="E130" s="146">
        <f>E132</f>
        <v>2150</v>
      </c>
      <c r="F130" s="146">
        <f t="shared" si="37"/>
        <v>0</v>
      </c>
      <c r="G130" s="146">
        <f t="shared" si="37"/>
        <v>0</v>
      </c>
      <c r="H130" s="146">
        <f t="shared" si="37"/>
        <v>0</v>
      </c>
      <c r="I130" s="146">
        <f t="shared" si="37"/>
        <v>0</v>
      </c>
      <c r="J130" s="221">
        <f t="shared" si="37"/>
        <v>0</v>
      </c>
    </row>
    <row r="131" spans="1:10" s="4" customFormat="1" ht="12.75">
      <c r="A131" s="50">
        <v>1</v>
      </c>
      <c r="B131" s="343" t="s">
        <v>147</v>
      </c>
      <c r="C131" s="136"/>
      <c r="D131" s="136"/>
      <c r="E131" s="136"/>
      <c r="F131" s="136"/>
      <c r="G131" s="196"/>
      <c r="H131" s="136"/>
      <c r="I131" s="196"/>
      <c r="J131" s="598"/>
    </row>
    <row r="132" spans="1:10" s="4" customFormat="1" ht="12.75">
      <c r="A132" s="599"/>
      <c r="B132" s="343" t="s">
        <v>153</v>
      </c>
      <c r="C132" s="79">
        <f>C134+C136</f>
        <v>2150</v>
      </c>
      <c r="D132" s="79">
        <f aca="true" t="shared" si="38" ref="D132:J132">D134+D136</f>
        <v>2150</v>
      </c>
      <c r="E132" s="79">
        <f t="shared" si="38"/>
        <v>2150</v>
      </c>
      <c r="F132" s="79">
        <f t="shared" si="38"/>
        <v>0</v>
      </c>
      <c r="G132" s="79">
        <f t="shared" si="38"/>
        <v>0</v>
      </c>
      <c r="H132" s="79">
        <f t="shared" si="38"/>
        <v>0</v>
      </c>
      <c r="I132" s="79">
        <f t="shared" si="38"/>
        <v>0</v>
      </c>
      <c r="J132" s="274">
        <f t="shared" si="38"/>
        <v>0</v>
      </c>
    </row>
    <row r="133" spans="1:10" s="4" customFormat="1" ht="12.75">
      <c r="A133" s="600"/>
      <c r="B133" s="293" t="s">
        <v>188</v>
      </c>
      <c r="C133" s="79"/>
      <c r="D133" s="79"/>
      <c r="E133" s="79"/>
      <c r="F133" s="79"/>
      <c r="G133" s="202"/>
      <c r="H133" s="79"/>
      <c r="I133" s="202"/>
      <c r="J133" s="601"/>
    </row>
    <row r="134" spans="1:10" s="4" customFormat="1" ht="12.75">
      <c r="A134" s="50" t="s">
        <v>151</v>
      </c>
      <c r="B134" s="342" t="s">
        <v>148</v>
      </c>
      <c r="C134" s="79">
        <f>D134+I134+J134</f>
        <v>100</v>
      </c>
      <c r="D134" s="79">
        <f>E134+F134+G134+H134</f>
        <v>100</v>
      </c>
      <c r="E134" s="79">
        <v>100</v>
      </c>
      <c r="F134" s="79"/>
      <c r="G134" s="202"/>
      <c r="H134" s="79"/>
      <c r="I134" s="79">
        <v>0</v>
      </c>
      <c r="J134" s="601"/>
    </row>
    <row r="135" spans="1:10" s="4" customFormat="1" ht="12.75">
      <c r="A135" s="600"/>
      <c r="B135" s="341" t="s">
        <v>149</v>
      </c>
      <c r="C135" s="79"/>
      <c r="D135" s="79">
        <f>E135+F135+G135+H135</f>
        <v>0</v>
      </c>
      <c r="E135" s="79"/>
      <c r="F135" s="79"/>
      <c r="G135" s="202"/>
      <c r="H135" s="79"/>
      <c r="I135" s="79"/>
      <c r="J135" s="601"/>
    </row>
    <row r="136" spans="1:10" s="4" customFormat="1" ht="12.75">
      <c r="A136" s="602" t="s">
        <v>150</v>
      </c>
      <c r="B136" s="409" t="s">
        <v>152</v>
      </c>
      <c r="C136" s="12">
        <f>D136+I136+J136</f>
        <v>2050</v>
      </c>
      <c r="D136" s="12">
        <f>E136+F136+G136+H136</f>
        <v>2050</v>
      </c>
      <c r="E136" s="12">
        <v>2050</v>
      </c>
      <c r="F136" s="12"/>
      <c r="G136" s="203"/>
      <c r="H136" s="12"/>
      <c r="I136" s="12">
        <v>0</v>
      </c>
      <c r="J136" s="603"/>
    </row>
    <row r="137" spans="1:10" ht="13.5" thickBot="1">
      <c r="A137" s="50" t="s">
        <v>14</v>
      </c>
      <c r="B137" s="25" t="s">
        <v>54</v>
      </c>
      <c r="C137" s="14">
        <f>E137+F137+G137+H137+I137</f>
        <v>300</v>
      </c>
      <c r="D137" s="130">
        <f>D138</f>
        <v>300</v>
      </c>
      <c r="E137" s="154">
        <f aca="true" t="shared" si="39" ref="E137:J138">E138</f>
        <v>300</v>
      </c>
      <c r="F137" s="154">
        <f t="shared" si="39"/>
        <v>0</v>
      </c>
      <c r="G137" s="205">
        <f t="shared" si="39"/>
        <v>0</v>
      </c>
      <c r="H137" s="154">
        <f t="shared" si="39"/>
        <v>0</v>
      </c>
      <c r="I137" s="205">
        <f t="shared" si="39"/>
        <v>0</v>
      </c>
      <c r="J137" s="190">
        <f t="shared" si="39"/>
        <v>0</v>
      </c>
    </row>
    <row r="138" spans="1:10" ht="12.75">
      <c r="A138" s="159"/>
      <c r="B138" s="396" t="s">
        <v>66</v>
      </c>
      <c r="C138" s="292">
        <f>E138+F138+G138+H138+I138</f>
        <v>300</v>
      </c>
      <c r="D138" s="327">
        <f>D139</f>
        <v>300</v>
      </c>
      <c r="E138" s="344">
        <f t="shared" si="39"/>
        <v>300</v>
      </c>
      <c r="F138" s="344">
        <f t="shared" si="39"/>
        <v>0</v>
      </c>
      <c r="G138" s="345">
        <f t="shared" si="39"/>
        <v>0</v>
      </c>
      <c r="H138" s="344">
        <f t="shared" si="39"/>
        <v>0</v>
      </c>
      <c r="I138" s="345">
        <f t="shared" si="39"/>
        <v>0</v>
      </c>
      <c r="J138" s="346">
        <f t="shared" si="39"/>
        <v>0</v>
      </c>
    </row>
    <row r="139" spans="1:10" ht="13.5" thickBot="1">
      <c r="A139" s="604">
        <v>1</v>
      </c>
      <c r="B139" s="157" t="s">
        <v>67</v>
      </c>
      <c r="C139" s="11">
        <f>D139+I139+J139</f>
        <v>300</v>
      </c>
      <c r="D139" s="11">
        <f>E139+F139+G139+H139</f>
        <v>300</v>
      </c>
      <c r="E139" s="19">
        <v>300</v>
      </c>
      <c r="F139" s="86"/>
      <c r="G139" s="204"/>
      <c r="H139" s="86"/>
      <c r="I139" s="204"/>
      <c r="J139" s="186"/>
    </row>
    <row r="140" spans="1:10" ht="13.5" thickBot="1">
      <c r="A140" s="52"/>
      <c r="B140" s="390" t="s">
        <v>123</v>
      </c>
      <c r="C140" s="108">
        <f>E140+F140+G140+H140+I140+J140</f>
        <v>3064</v>
      </c>
      <c r="D140" s="384">
        <f>E140+F140+G140+H140</f>
        <v>3064</v>
      </c>
      <c r="E140" s="108">
        <f aca="true" t="shared" si="40" ref="E140:J141">E141</f>
        <v>3064</v>
      </c>
      <c r="F140" s="108">
        <f t="shared" si="40"/>
        <v>0</v>
      </c>
      <c r="G140" s="108">
        <f t="shared" si="40"/>
        <v>0</v>
      </c>
      <c r="H140" s="108">
        <f t="shared" si="40"/>
        <v>0</v>
      </c>
      <c r="I140" s="108">
        <f t="shared" si="40"/>
        <v>0</v>
      </c>
      <c r="J140" s="392">
        <f t="shared" si="40"/>
        <v>0</v>
      </c>
    </row>
    <row r="141" spans="1:10" ht="13.5" thickBot="1">
      <c r="A141" s="442" t="s">
        <v>10</v>
      </c>
      <c r="B141" s="443" t="s">
        <v>11</v>
      </c>
      <c r="C141" s="136">
        <f>E141+F141+G141+H141+I141+J141</f>
        <v>3064</v>
      </c>
      <c r="D141" s="92">
        <f>D142</f>
        <v>3064</v>
      </c>
      <c r="E141" s="89">
        <f t="shared" si="40"/>
        <v>3064</v>
      </c>
      <c r="F141" s="89">
        <f t="shared" si="40"/>
        <v>0</v>
      </c>
      <c r="G141" s="89">
        <f t="shared" si="40"/>
        <v>0</v>
      </c>
      <c r="H141" s="89">
        <f t="shared" si="40"/>
        <v>0</v>
      </c>
      <c r="I141" s="89">
        <f t="shared" si="40"/>
        <v>0</v>
      </c>
      <c r="J141" s="273">
        <f t="shared" si="40"/>
        <v>0</v>
      </c>
    </row>
    <row r="142" spans="1:10" ht="13.5" thickBot="1">
      <c r="A142" s="559"/>
      <c r="B142" s="38" t="s">
        <v>75</v>
      </c>
      <c r="C142" s="79">
        <f>D142+I142+J142</f>
        <v>3064</v>
      </c>
      <c r="D142" s="83">
        <f>E142+F142+G142+H142</f>
        <v>3064</v>
      </c>
      <c r="E142" s="79">
        <f aca="true" t="shared" si="41" ref="E142:J142">E144+E147</f>
        <v>3064</v>
      </c>
      <c r="F142" s="79">
        <f t="shared" si="41"/>
        <v>0</v>
      </c>
      <c r="G142" s="79">
        <f t="shared" si="41"/>
        <v>0</v>
      </c>
      <c r="H142" s="79">
        <f t="shared" si="41"/>
        <v>0</v>
      </c>
      <c r="I142" s="79">
        <f t="shared" si="41"/>
        <v>0</v>
      </c>
      <c r="J142" s="274">
        <f t="shared" si="41"/>
        <v>0</v>
      </c>
    </row>
    <row r="143" spans="1:10" ht="12.75">
      <c r="A143" s="605">
        <v>1</v>
      </c>
      <c r="B143" s="44" t="s">
        <v>79</v>
      </c>
      <c r="C143" s="79"/>
      <c r="D143" s="83"/>
      <c r="E143" s="79"/>
      <c r="F143" s="79"/>
      <c r="G143" s="79"/>
      <c r="H143" s="79"/>
      <c r="I143" s="79"/>
      <c r="J143" s="275"/>
    </row>
    <row r="144" spans="1:10" ht="12.75">
      <c r="A144" s="606"/>
      <c r="B144" s="44" t="s">
        <v>41</v>
      </c>
      <c r="C144" s="79">
        <f>D144+I144+J144</f>
        <v>3000</v>
      </c>
      <c r="D144" s="83">
        <f>E144+F144+G144+H144</f>
        <v>3000</v>
      </c>
      <c r="E144" s="79">
        <v>3000</v>
      </c>
      <c r="F144" s="79">
        <v>0</v>
      </c>
      <c r="G144" s="79">
        <v>0</v>
      </c>
      <c r="H144" s="79">
        <v>0</v>
      </c>
      <c r="I144" s="79">
        <v>0</v>
      </c>
      <c r="J144" s="276">
        <v>0</v>
      </c>
    </row>
    <row r="145" spans="1:10" ht="12.75">
      <c r="A145" s="555"/>
      <c r="B145" s="42" t="s">
        <v>80</v>
      </c>
      <c r="C145" s="79"/>
      <c r="D145" s="83"/>
      <c r="E145" s="79"/>
      <c r="F145" s="79"/>
      <c r="G145" s="79"/>
      <c r="H145" s="79"/>
      <c r="I145" s="79"/>
      <c r="J145" s="275"/>
    </row>
    <row r="146" spans="1:10" ht="12.75">
      <c r="A146" s="605">
        <v>2</v>
      </c>
      <c r="B146" s="326" t="s">
        <v>42</v>
      </c>
      <c r="C146" s="79"/>
      <c r="D146" s="83"/>
      <c r="E146" s="79"/>
      <c r="F146" s="79"/>
      <c r="G146" s="79"/>
      <c r="H146" s="79"/>
      <c r="I146" s="79"/>
      <c r="J146" s="275"/>
    </row>
    <row r="147" spans="1:10" ht="12.75">
      <c r="A147" s="606"/>
      <c r="B147" s="44" t="s">
        <v>43</v>
      </c>
      <c r="C147" s="79">
        <f>D147+I147+J147</f>
        <v>64</v>
      </c>
      <c r="D147" s="83">
        <f>E147+F147+G147+H147</f>
        <v>64</v>
      </c>
      <c r="E147" s="79">
        <v>64</v>
      </c>
      <c r="F147" s="79">
        <v>0</v>
      </c>
      <c r="G147" s="79">
        <v>0</v>
      </c>
      <c r="H147" s="79">
        <v>0</v>
      </c>
      <c r="I147" s="79">
        <v>0</v>
      </c>
      <c r="J147" s="275">
        <v>0</v>
      </c>
    </row>
    <row r="148" spans="1:10" ht="13.5" thickBot="1">
      <c r="A148" s="555"/>
      <c r="B148" s="44" t="s">
        <v>81</v>
      </c>
      <c r="C148" s="12"/>
      <c r="D148" s="78"/>
      <c r="E148" s="12"/>
      <c r="F148" s="12"/>
      <c r="G148" s="12"/>
      <c r="H148" s="12"/>
      <c r="I148" s="12"/>
      <c r="J148" s="379"/>
    </row>
    <row r="149" spans="1:10" ht="13.5" thickBot="1">
      <c r="A149" s="606"/>
      <c r="B149" s="390" t="s">
        <v>258</v>
      </c>
      <c r="C149" s="108">
        <f aca="true" t="shared" si="42" ref="C149:C154">D149+I149+J149</f>
        <v>10</v>
      </c>
      <c r="D149" s="384">
        <f aca="true" t="shared" si="43" ref="D149:D154">E149+F149+G149+H149</f>
        <v>10</v>
      </c>
      <c r="E149" s="108">
        <f aca="true" t="shared" si="44" ref="E149:J150">E150</f>
        <v>10</v>
      </c>
      <c r="F149" s="108">
        <f t="shared" si="44"/>
        <v>0</v>
      </c>
      <c r="G149" s="108">
        <f t="shared" si="44"/>
        <v>0</v>
      </c>
      <c r="H149" s="108">
        <f t="shared" si="44"/>
        <v>0</v>
      </c>
      <c r="I149" s="108">
        <f t="shared" si="44"/>
        <v>0</v>
      </c>
      <c r="J149" s="392">
        <f t="shared" si="44"/>
        <v>0</v>
      </c>
    </row>
    <row r="150" spans="1:10" ht="13.5" thickBot="1">
      <c r="A150" s="50" t="s">
        <v>14</v>
      </c>
      <c r="B150" s="25" t="s">
        <v>54</v>
      </c>
      <c r="C150" s="148">
        <f t="shared" si="42"/>
        <v>10</v>
      </c>
      <c r="D150" s="147">
        <f t="shared" si="43"/>
        <v>10</v>
      </c>
      <c r="E150" s="148">
        <f t="shared" si="44"/>
        <v>10</v>
      </c>
      <c r="F150" s="148">
        <f t="shared" si="44"/>
        <v>0</v>
      </c>
      <c r="G150" s="148">
        <f t="shared" si="44"/>
        <v>0</v>
      </c>
      <c r="H150" s="148">
        <f t="shared" si="44"/>
        <v>0</v>
      </c>
      <c r="I150" s="148">
        <f t="shared" si="44"/>
        <v>0</v>
      </c>
      <c r="J150" s="551">
        <f t="shared" si="44"/>
        <v>0</v>
      </c>
    </row>
    <row r="151" spans="1:10" ht="13.5" thickBot="1">
      <c r="A151" s="228"/>
      <c r="B151" s="389" t="s">
        <v>50</v>
      </c>
      <c r="C151" s="146">
        <f t="shared" si="42"/>
        <v>10</v>
      </c>
      <c r="D151" s="145">
        <f t="shared" si="43"/>
        <v>10</v>
      </c>
      <c r="E151" s="146">
        <f aca="true" t="shared" si="45" ref="E151:J151">E152+E153+E154</f>
        <v>10</v>
      </c>
      <c r="F151" s="146">
        <f t="shared" si="45"/>
        <v>0</v>
      </c>
      <c r="G151" s="146">
        <f t="shared" si="45"/>
        <v>0</v>
      </c>
      <c r="H151" s="146">
        <f t="shared" si="45"/>
        <v>0</v>
      </c>
      <c r="I151" s="146">
        <f t="shared" si="45"/>
        <v>0</v>
      </c>
      <c r="J151" s="221">
        <f t="shared" si="45"/>
        <v>0</v>
      </c>
    </row>
    <row r="152" spans="1:10" ht="12.75">
      <c r="A152" s="561">
        <v>1</v>
      </c>
      <c r="B152" s="155" t="s">
        <v>181</v>
      </c>
      <c r="C152" s="136">
        <f t="shared" si="42"/>
        <v>4</v>
      </c>
      <c r="D152" s="92">
        <f t="shared" si="43"/>
        <v>4</v>
      </c>
      <c r="E152" s="136">
        <v>4</v>
      </c>
      <c r="F152" s="136"/>
      <c r="G152" s="136"/>
      <c r="H152" s="136"/>
      <c r="I152" s="136"/>
      <c r="J152" s="607"/>
    </row>
    <row r="153" spans="1:10" ht="12.75">
      <c r="A153" s="557">
        <v>2</v>
      </c>
      <c r="B153" s="157" t="s">
        <v>259</v>
      </c>
      <c r="C153" s="79">
        <f t="shared" si="42"/>
        <v>3</v>
      </c>
      <c r="D153" s="83">
        <f t="shared" si="43"/>
        <v>3</v>
      </c>
      <c r="E153" s="79">
        <v>3</v>
      </c>
      <c r="F153" s="79"/>
      <c r="G153" s="79"/>
      <c r="H153" s="79"/>
      <c r="I153" s="79"/>
      <c r="J153" s="275"/>
    </row>
    <row r="154" spans="1:10" ht="13.5" thickBot="1">
      <c r="A154" s="605">
        <v>3</v>
      </c>
      <c r="B154" s="242" t="s">
        <v>260</v>
      </c>
      <c r="C154" s="12">
        <f t="shared" si="42"/>
        <v>3</v>
      </c>
      <c r="D154" s="78">
        <f t="shared" si="43"/>
        <v>3</v>
      </c>
      <c r="E154" s="12">
        <v>3</v>
      </c>
      <c r="F154" s="12"/>
      <c r="G154" s="12"/>
      <c r="H154" s="12"/>
      <c r="I154" s="12"/>
      <c r="J154" s="379"/>
    </row>
    <row r="155" spans="1:10" ht="13.5" thickBot="1">
      <c r="A155" s="56" t="s">
        <v>20</v>
      </c>
      <c r="B155" s="151" t="s">
        <v>119</v>
      </c>
      <c r="C155" s="113">
        <f>D155+I155+J155</f>
        <v>72</v>
      </c>
      <c r="D155" s="112">
        <f>E155+F155+G155+H155</f>
        <v>72</v>
      </c>
      <c r="E155" s="113">
        <f>E156</f>
        <v>72</v>
      </c>
      <c r="F155" s="113"/>
      <c r="G155" s="453"/>
      <c r="H155" s="453"/>
      <c r="I155" s="453"/>
      <c r="J155" s="454"/>
    </row>
    <row r="156" spans="1:10" ht="13.5" thickBot="1">
      <c r="A156" s="403" t="s">
        <v>14</v>
      </c>
      <c r="B156" s="307" t="s">
        <v>54</v>
      </c>
      <c r="C156" s="119">
        <f>D156+I156+J156</f>
        <v>72</v>
      </c>
      <c r="D156" s="262">
        <f>E156+F156+G156+H156</f>
        <v>72</v>
      </c>
      <c r="E156" s="262">
        <f aca="true" t="shared" si="46" ref="E156:J156">E158+E159</f>
        <v>72</v>
      </c>
      <c r="F156" s="162">
        <f t="shared" si="46"/>
        <v>0</v>
      </c>
      <c r="G156" s="272">
        <f t="shared" si="46"/>
        <v>0</v>
      </c>
      <c r="H156" s="272">
        <f t="shared" si="46"/>
        <v>0</v>
      </c>
      <c r="I156" s="272">
        <f t="shared" si="46"/>
        <v>0</v>
      </c>
      <c r="J156" s="608">
        <f t="shared" si="46"/>
        <v>0</v>
      </c>
    </row>
    <row r="157" spans="1:10" ht="12.75">
      <c r="A157" s="403"/>
      <c r="B157" s="404" t="s">
        <v>50</v>
      </c>
      <c r="C157" s="119"/>
      <c r="D157" s="115"/>
      <c r="E157" s="115"/>
      <c r="F157" s="262"/>
      <c r="G157" s="405"/>
      <c r="H157" s="405"/>
      <c r="I157" s="405"/>
      <c r="J157" s="609"/>
    </row>
    <row r="158" spans="1:10" ht="12.75">
      <c r="A158" s="610">
        <v>1</v>
      </c>
      <c r="B158" s="42" t="s">
        <v>87</v>
      </c>
      <c r="C158" s="115">
        <f>D158+I158+J158</f>
        <v>52</v>
      </c>
      <c r="D158" s="115">
        <f>E158+F158+G158+H158</f>
        <v>52</v>
      </c>
      <c r="E158" s="115">
        <v>52</v>
      </c>
      <c r="F158" s="119"/>
      <c r="G158" s="183"/>
      <c r="H158" s="183"/>
      <c r="I158" s="183"/>
      <c r="J158" s="185"/>
    </row>
    <row r="159" spans="1:10" ht="13.5" thickBot="1">
      <c r="A159" s="565">
        <v>2</v>
      </c>
      <c r="B159" s="326" t="s">
        <v>189</v>
      </c>
      <c r="C159" s="116">
        <f>D159+I159+J159</f>
        <v>20</v>
      </c>
      <c r="D159" s="262">
        <f>E159+F159+G159+H159</f>
        <v>20</v>
      </c>
      <c r="E159" s="116">
        <v>20</v>
      </c>
      <c r="F159" s="116"/>
      <c r="G159" s="198"/>
      <c r="H159" s="198"/>
      <c r="I159" s="198"/>
      <c r="J159" s="187"/>
    </row>
    <row r="160" spans="1:10" ht="13.5" thickBot="1">
      <c r="A160" s="57" t="s">
        <v>46</v>
      </c>
      <c r="B160" s="397" t="s">
        <v>118</v>
      </c>
      <c r="C160" s="75">
        <f aca="true" t="shared" si="47" ref="C160:J160">C161</f>
        <v>64</v>
      </c>
      <c r="D160" s="77">
        <f t="shared" si="47"/>
        <v>64</v>
      </c>
      <c r="E160" s="75">
        <f t="shared" si="47"/>
        <v>64</v>
      </c>
      <c r="F160" s="75">
        <f t="shared" si="47"/>
        <v>0</v>
      </c>
      <c r="G160" s="75">
        <f t="shared" si="47"/>
        <v>0</v>
      </c>
      <c r="H160" s="75">
        <f t="shared" si="47"/>
        <v>0</v>
      </c>
      <c r="I160" s="75">
        <f t="shared" si="47"/>
        <v>0</v>
      </c>
      <c r="J160" s="611">
        <f t="shared" si="47"/>
        <v>0</v>
      </c>
    </row>
    <row r="161" spans="1:10" ht="13.5" thickBot="1">
      <c r="A161" s="403" t="s">
        <v>14</v>
      </c>
      <c r="B161" s="307" t="s">
        <v>54</v>
      </c>
      <c r="C161" s="148">
        <f aca="true" t="shared" si="48" ref="C161:J161">C162+C173+C176</f>
        <v>64</v>
      </c>
      <c r="D161" s="147">
        <f t="shared" si="48"/>
        <v>64</v>
      </c>
      <c r="E161" s="148">
        <f t="shared" si="48"/>
        <v>64</v>
      </c>
      <c r="F161" s="148">
        <f t="shared" si="48"/>
        <v>0</v>
      </c>
      <c r="G161" s="148">
        <f t="shared" si="48"/>
        <v>0</v>
      </c>
      <c r="H161" s="148">
        <f t="shared" si="48"/>
        <v>0</v>
      </c>
      <c r="I161" s="148">
        <f t="shared" si="48"/>
        <v>0</v>
      </c>
      <c r="J161" s="551">
        <f t="shared" si="48"/>
        <v>0</v>
      </c>
    </row>
    <row r="162" spans="1:10" ht="13.5" thickBot="1">
      <c r="A162" s="406"/>
      <c r="B162" s="407" t="s">
        <v>192</v>
      </c>
      <c r="C162" s="215">
        <f aca="true" t="shared" si="49" ref="C162:J162">C163+C171</f>
        <v>27</v>
      </c>
      <c r="D162" s="268">
        <f t="shared" si="49"/>
        <v>27</v>
      </c>
      <c r="E162" s="215">
        <f t="shared" si="49"/>
        <v>27</v>
      </c>
      <c r="F162" s="215">
        <f t="shared" si="49"/>
        <v>0</v>
      </c>
      <c r="G162" s="215">
        <f t="shared" si="49"/>
        <v>0</v>
      </c>
      <c r="H162" s="215">
        <f t="shared" si="49"/>
        <v>0</v>
      </c>
      <c r="I162" s="215">
        <f t="shared" si="49"/>
        <v>0</v>
      </c>
      <c r="J162" s="550">
        <f t="shared" si="49"/>
        <v>0</v>
      </c>
    </row>
    <row r="163" spans="1:10" ht="13.5" thickBot="1">
      <c r="A163" s="228"/>
      <c r="B163" s="377" t="s">
        <v>59</v>
      </c>
      <c r="C163" s="13">
        <f aca="true" t="shared" si="50" ref="C163:J163">C165</f>
        <v>10</v>
      </c>
      <c r="D163" s="13">
        <f t="shared" si="50"/>
        <v>10</v>
      </c>
      <c r="E163" s="13">
        <f t="shared" si="50"/>
        <v>10</v>
      </c>
      <c r="F163" s="13">
        <f t="shared" si="50"/>
        <v>0</v>
      </c>
      <c r="G163" s="13">
        <f t="shared" si="50"/>
        <v>0</v>
      </c>
      <c r="H163" s="13">
        <f t="shared" si="50"/>
        <v>0</v>
      </c>
      <c r="I163" s="13">
        <f t="shared" si="50"/>
        <v>0</v>
      </c>
      <c r="J163" s="370">
        <f t="shared" si="50"/>
        <v>0</v>
      </c>
    </row>
    <row r="164" spans="1:10" ht="12.75">
      <c r="A164" s="595">
        <v>1</v>
      </c>
      <c r="B164" s="213" t="s">
        <v>190</v>
      </c>
      <c r="C164" s="18"/>
      <c r="D164" s="18"/>
      <c r="E164" s="18"/>
      <c r="F164" s="18"/>
      <c r="G164" s="18"/>
      <c r="H164" s="18"/>
      <c r="I164" s="18"/>
      <c r="J164" s="549"/>
    </row>
    <row r="165" spans="1:10" ht="13.5" thickBot="1">
      <c r="A165" s="596"/>
      <c r="B165" s="612" t="s">
        <v>191</v>
      </c>
      <c r="C165" s="82">
        <f>D165+I165+J165</f>
        <v>10</v>
      </c>
      <c r="D165" s="82">
        <f>E165+F165+G165+H165</f>
        <v>10</v>
      </c>
      <c r="E165" s="82">
        <v>10</v>
      </c>
      <c r="F165" s="82"/>
      <c r="G165" s="82"/>
      <c r="H165" s="82"/>
      <c r="I165" s="82"/>
      <c r="J165" s="545"/>
    </row>
    <row r="166" spans="1:10" ht="18.75" thickBot="1">
      <c r="A166" s="3"/>
      <c r="B166" s="3"/>
      <c r="C166" s="179" t="s">
        <v>39</v>
      </c>
      <c r="D166" s="706" t="s">
        <v>85</v>
      </c>
      <c r="E166" s="706"/>
      <c r="F166" s="706"/>
      <c r="G166" s="706"/>
      <c r="H166" s="706"/>
      <c r="I166" s="25" t="s">
        <v>34</v>
      </c>
      <c r="J166" s="26" t="s">
        <v>76</v>
      </c>
    </row>
    <row r="167" spans="1:10" ht="12.75">
      <c r="A167" s="23" t="s">
        <v>38</v>
      </c>
      <c r="B167" s="23"/>
      <c r="C167" s="26"/>
      <c r="D167" s="101" t="s">
        <v>83</v>
      </c>
      <c r="E167" s="97" t="s">
        <v>53</v>
      </c>
      <c r="F167" s="97"/>
      <c r="G167" s="97" t="s">
        <v>30</v>
      </c>
      <c r="H167" s="372"/>
      <c r="I167" s="25" t="s">
        <v>35</v>
      </c>
      <c r="J167" s="26" t="s">
        <v>77</v>
      </c>
    </row>
    <row r="168" spans="1:10" ht="12.75">
      <c r="A168" s="25" t="s">
        <v>1</v>
      </c>
      <c r="B168" s="25" t="s">
        <v>5</v>
      </c>
      <c r="C168" s="179">
        <v>2015</v>
      </c>
      <c r="D168" s="101" t="s">
        <v>53</v>
      </c>
      <c r="E168" s="97" t="s">
        <v>2</v>
      </c>
      <c r="F168" s="97" t="s">
        <v>4</v>
      </c>
      <c r="G168" s="97" t="s">
        <v>31</v>
      </c>
      <c r="H168" s="102" t="s">
        <v>33</v>
      </c>
      <c r="I168" s="25" t="s">
        <v>93</v>
      </c>
      <c r="J168" s="26"/>
    </row>
    <row r="169" spans="1:10" ht="13.5" thickBot="1">
      <c r="A169" s="25"/>
      <c r="B169" s="34"/>
      <c r="C169" s="180"/>
      <c r="D169" s="101" t="s">
        <v>379</v>
      </c>
      <c r="E169" s="98" t="s">
        <v>3</v>
      </c>
      <c r="F169" s="98"/>
      <c r="G169" s="27" t="s">
        <v>98</v>
      </c>
      <c r="H169" s="103" t="s">
        <v>82</v>
      </c>
      <c r="I169" s="34" t="s">
        <v>94</v>
      </c>
      <c r="J169" s="27"/>
    </row>
    <row r="170" spans="1:10" ht="13.5" thickBot="1">
      <c r="A170" s="28"/>
      <c r="B170" s="61"/>
      <c r="C170" s="31" t="s">
        <v>166</v>
      </c>
      <c r="D170" s="29" t="s">
        <v>84</v>
      </c>
      <c r="E170" s="29">
        <v>3</v>
      </c>
      <c r="F170" s="29">
        <v>4</v>
      </c>
      <c r="G170" s="29">
        <v>5</v>
      </c>
      <c r="H170" s="30">
        <v>6</v>
      </c>
      <c r="I170" s="31">
        <v>7</v>
      </c>
      <c r="J170" s="31">
        <v>8</v>
      </c>
    </row>
    <row r="171" spans="1:10" ht="12.75">
      <c r="A171" s="235"/>
      <c r="B171" s="404" t="s">
        <v>50</v>
      </c>
      <c r="C171" s="148">
        <f aca="true" t="shared" si="51" ref="C171:C176">D171+I171+J171</f>
        <v>17</v>
      </c>
      <c r="D171" s="147">
        <f aca="true" t="shared" si="52" ref="D171:D176">E171+F171+G171+H171</f>
        <v>17</v>
      </c>
      <c r="E171" s="148">
        <f aca="true" t="shared" si="53" ref="E171:J171">E172</f>
        <v>17</v>
      </c>
      <c r="F171" s="148">
        <f t="shared" si="53"/>
        <v>0</v>
      </c>
      <c r="G171" s="148">
        <f t="shared" si="53"/>
        <v>0</v>
      </c>
      <c r="H171" s="148">
        <f t="shared" si="53"/>
        <v>0</v>
      </c>
      <c r="I171" s="148">
        <f t="shared" si="53"/>
        <v>0</v>
      </c>
      <c r="J171" s="551">
        <f t="shared" si="53"/>
        <v>0</v>
      </c>
    </row>
    <row r="172" spans="1:10" ht="13.5" thickBot="1">
      <c r="A172" s="610">
        <v>1</v>
      </c>
      <c r="B172" s="62" t="s">
        <v>193</v>
      </c>
      <c r="C172" s="79">
        <f t="shared" si="51"/>
        <v>17</v>
      </c>
      <c r="D172" s="79">
        <f t="shared" si="52"/>
        <v>17</v>
      </c>
      <c r="E172" s="79">
        <v>17</v>
      </c>
      <c r="F172" s="79"/>
      <c r="G172" s="202"/>
      <c r="H172" s="156"/>
      <c r="I172" s="156"/>
      <c r="J172" s="186"/>
    </row>
    <row r="173" spans="1:10" ht="13.5" thickBot="1">
      <c r="A173" s="614"/>
      <c r="B173" s="373" t="s">
        <v>194</v>
      </c>
      <c r="C173" s="78">
        <f t="shared" si="51"/>
        <v>20</v>
      </c>
      <c r="D173" s="12">
        <f t="shared" si="52"/>
        <v>20</v>
      </c>
      <c r="E173" s="12">
        <f aca="true" t="shared" si="54" ref="E173:J174">E174</f>
        <v>20</v>
      </c>
      <c r="F173" s="12">
        <f t="shared" si="54"/>
        <v>0</v>
      </c>
      <c r="G173" s="12">
        <f t="shared" si="54"/>
        <v>0</v>
      </c>
      <c r="H173" s="12">
        <f t="shared" si="54"/>
        <v>0</v>
      </c>
      <c r="I173" s="12">
        <f t="shared" si="54"/>
        <v>0</v>
      </c>
      <c r="J173" s="615">
        <f t="shared" si="54"/>
        <v>0</v>
      </c>
    </row>
    <row r="174" spans="1:10" ht="13.5" thickBot="1">
      <c r="A174" s="228"/>
      <c r="B174" s="389" t="s">
        <v>50</v>
      </c>
      <c r="C174" s="146">
        <f t="shared" si="51"/>
        <v>20</v>
      </c>
      <c r="D174" s="146">
        <f t="shared" si="52"/>
        <v>20</v>
      </c>
      <c r="E174" s="146">
        <f t="shared" si="54"/>
        <v>20</v>
      </c>
      <c r="F174" s="146">
        <f t="shared" si="54"/>
        <v>0</v>
      </c>
      <c r="G174" s="146">
        <f t="shared" si="54"/>
        <v>0</v>
      </c>
      <c r="H174" s="146">
        <f t="shared" si="54"/>
        <v>0</v>
      </c>
      <c r="I174" s="146">
        <f t="shared" si="54"/>
        <v>0</v>
      </c>
      <c r="J174" s="221">
        <f t="shared" si="54"/>
        <v>0</v>
      </c>
    </row>
    <row r="175" spans="1:10" ht="13.5" thickBot="1">
      <c r="A175" s="564">
        <v>1</v>
      </c>
      <c r="B175" s="236" t="s">
        <v>193</v>
      </c>
      <c r="C175" s="136">
        <f t="shared" si="51"/>
        <v>20</v>
      </c>
      <c r="D175" s="136">
        <f t="shared" si="52"/>
        <v>20</v>
      </c>
      <c r="E175" s="136">
        <v>20</v>
      </c>
      <c r="F175" s="136"/>
      <c r="G175" s="196"/>
      <c r="H175" s="183"/>
      <c r="I175" s="183"/>
      <c r="J175" s="185"/>
    </row>
    <row r="176" spans="1:10" ht="13.5" thickBot="1">
      <c r="A176" s="614"/>
      <c r="B176" s="373" t="s">
        <v>195</v>
      </c>
      <c r="C176" s="83">
        <f t="shared" si="51"/>
        <v>17</v>
      </c>
      <c r="D176" s="79">
        <f t="shared" si="52"/>
        <v>17</v>
      </c>
      <c r="E176" s="79">
        <f aca="true" t="shared" si="55" ref="E176:J177">E177</f>
        <v>17</v>
      </c>
      <c r="F176" s="79">
        <f t="shared" si="55"/>
        <v>0</v>
      </c>
      <c r="G176" s="79">
        <f t="shared" si="55"/>
        <v>0</v>
      </c>
      <c r="H176" s="79">
        <f t="shared" si="55"/>
        <v>0</v>
      </c>
      <c r="I176" s="79">
        <f t="shared" si="55"/>
        <v>0</v>
      </c>
      <c r="J176" s="274">
        <f t="shared" si="55"/>
        <v>0</v>
      </c>
    </row>
    <row r="177" spans="1:10" ht="12.75">
      <c r="A177" s="235"/>
      <c r="B177" s="404" t="s">
        <v>50</v>
      </c>
      <c r="C177" s="12">
        <f>C178</f>
        <v>17</v>
      </c>
      <c r="D177" s="12">
        <f>D178</f>
        <v>17</v>
      </c>
      <c r="E177" s="12">
        <f t="shared" si="55"/>
        <v>17</v>
      </c>
      <c r="F177" s="12">
        <f t="shared" si="55"/>
        <v>0</v>
      </c>
      <c r="G177" s="12">
        <f t="shared" si="55"/>
        <v>0</v>
      </c>
      <c r="H177" s="12">
        <f t="shared" si="55"/>
        <v>0</v>
      </c>
      <c r="I177" s="12">
        <f t="shared" si="55"/>
        <v>0</v>
      </c>
      <c r="J177" s="615">
        <f t="shared" si="55"/>
        <v>0</v>
      </c>
    </row>
    <row r="178" spans="1:10" ht="13.5" thickBot="1">
      <c r="A178" s="565">
        <v>1</v>
      </c>
      <c r="B178" s="62" t="s">
        <v>193</v>
      </c>
      <c r="C178" s="12">
        <f>D178+I178+J178</f>
        <v>17</v>
      </c>
      <c r="D178" s="12">
        <f>E178+F178+G178+H178</f>
        <v>17</v>
      </c>
      <c r="E178" s="12">
        <v>17</v>
      </c>
      <c r="F178" s="12"/>
      <c r="G178" s="203"/>
      <c r="H178" s="198"/>
      <c r="I178" s="198"/>
      <c r="J178" s="187"/>
    </row>
    <row r="179" spans="1:10" ht="15.75" thickBot="1">
      <c r="A179" s="56" t="s">
        <v>28</v>
      </c>
      <c r="B179" s="410" t="s">
        <v>138</v>
      </c>
      <c r="C179" s="75">
        <f>D179+I179</f>
        <v>17505</v>
      </c>
      <c r="D179" s="77">
        <f>E179+F179+G179+H179</f>
        <v>12937</v>
      </c>
      <c r="E179" s="75">
        <f aca="true" t="shared" si="56" ref="E179:J179">E180+E181+E182</f>
        <v>9391</v>
      </c>
      <c r="F179" s="75">
        <f t="shared" si="56"/>
        <v>0</v>
      </c>
      <c r="G179" s="75">
        <f t="shared" si="56"/>
        <v>0</v>
      </c>
      <c r="H179" s="75">
        <f t="shared" si="56"/>
        <v>3546</v>
      </c>
      <c r="I179" s="113">
        <f t="shared" si="56"/>
        <v>4568</v>
      </c>
      <c r="J179" s="451">
        <f t="shared" si="56"/>
        <v>0</v>
      </c>
    </row>
    <row r="180" spans="1:10" ht="12.75">
      <c r="A180" s="59" t="s">
        <v>10</v>
      </c>
      <c r="B180" s="59" t="s">
        <v>22</v>
      </c>
      <c r="C180" s="85"/>
      <c r="D180" s="94"/>
      <c r="E180" s="85"/>
      <c r="F180" s="85"/>
      <c r="G180" s="206"/>
      <c r="H180" s="206"/>
      <c r="I180" s="290"/>
      <c r="J180" s="193"/>
    </row>
    <row r="181" spans="1:10" ht="12.75">
      <c r="A181" s="59" t="s">
        <v>12</v>
      </c>
      <c r="B181" s="25" t="s">
        <v>13</v>
      </c>
      <c r="C181" s="86"/>
      <c r="D181" s="93"/>
      <c r="E181" s="86"/>
      <c r="F181" s="86"/>
      <c r="G181" s="204"/>
      <c r="H181" s="204"/>
      <c r="I181" s="291"/>
      <c r="J181" s="194"/>
    </row>
    <row r="182" spans="1:10" ht="13.5" thickBot="1">
      <c r="A182" s="59" t="s">
        <v>14</v>
      </c>
      <c r="B182" s="25" t="s">
        <v>68</v>
      </c>
      <c r="C182" s="87">
        <f aca="true" t="shared" si="57" ref="C182:C200">D182+I182+J182</f>
        <v>17505</v>
      </c>
      <c r="D182" s="95">
        <f>E182+F182+G182+H182</f>
        <v>12937</v>
      </c>
      <c r="E182" s="87">
        <f aca="true" t="shared" si="58" ref="E182:J182">E184</f>
        <v>9391</v>
      </c>
      <c r="F182" s="87">
        <f t="shared" si="58"/>
        <v>0</v>
      </c>
      <c r="G182" s="87">
        <f t="shared" si="58"/>
        <v>0</v>
      </c>
      <c r="H182" s="87">
        <f t="shared" si="58"/>
        <v>3546</v>
      </c>
      <c r="I182" s="87">
        <f t="shared" si="58"/>
        <v>4568</v>
      </c>
      <c r="J182" s="616">
        <f t="shared" si="58"/>
        <v>0</v>
      </c>
    </row>
    <row r="183" spans="1:10" ht="13.5" thickBot="1">
      <c r="A183" s="60"/>
      <c r="B183" s="390" t="s">
        <v>21</v>
      </c>
      <c r="C183" s="348">
        <f t="shared" si="57"/>
        <v>17505</v>
      </c>
      <c r="D183" s="259">
        <f>E183+F183+G183+H183</f>
        <v>12937</v>
      </c>
      <c r="E183" s="258">
        <f aca="true" t="shared" si="59" ref="E183:J183">E184</f>
        <v>9391</v>
      </c>
      <c r="F183" s="258">
        <f t="shared" si="59"/>
        <v>0</v>
      </c>
      <c r="G183" s="258">
        <f t="shared" si="59"/>
        <v>0</v>
      </c>
      <c r="H183" s="258">
        <f t="shared" si="59"/>
        <v>3546</v>
      </c>
      <c r="I183" s="258">
        <f t="shared" si="59"/>
        <v>4568</v>
      </c>
      <c r="J183" s="260">
        <f t="shared" si="59"/>
        <v>0</v>
      </c>
    </row>
    <row r="184" spans="1:10" ht="13.5" thickBot="1">
      <c r="A184" s="24" t="s">
        <v>14</v>
      </c>
      <c r="B184" s="25" t="s">
        <v>48</v>
      </c>
      <c r="C184" s="320">
        <f t="shared" si="57"/>
        <v>17505</v>
      </c>
      <c r="D184" s="219">
        <f>E184+F184+G184+H184</f>
        <v>12937</v>
      </c>
      <c r="E184" s="261">
        <f aca="true" t="shared" si="60" ref="E184:J184">E185+E198</f>
        <v>9391</v>
      </c>
      <c r="F184" s="261">
        <f t="shared" si="60"/>
        <v>0</v>
      </c>
      <c r="G184" s="261">
        <f t="shared" si="60"/>
        <v>0</v>
      </c>
      <c r="H184" s="261">
        <f t="shared" si="60"/>
        <v>3546</v>
      </c>
      <c r="I184" s="261">
        <f t="shared" si="60"/>
        <v>4568</v>
      </c>
      <c r="J184" s="617">
        <f t="shared" si="60"/>
        <v>0</v>
      </c>
    </row>
    <row r="185" spans="1:10" ht="13.5" thickBot="1">
      <c r="A185" s="230"/>
      <c r="B185" s="413" t="s">
        <v>59</v>
      </c>
      <c r="C185" s="452">
        <f t="shared" si="57"/>
        <v>7172</v>
      </c>
      <c r="D185" s="117">
        <f>E185+F185+G185+H185</f>
        <v>6391</v>
      </c>
      <c r="E185" s="263">
        <f aca="true" t="shared" si="61" ref="E185:J185">E186+E188+E189+E190+E191+E192+E193+E194+E195+E197</f>
        <v>6391</v>
      </c>
      <c r="F185" s="263">
        <f t="shared" si="61"/>
        <v>0</v>
      </c>
      <c r="G185" s="263">
        <f t="shared" si="61"/>
        <v>0</v>
      </c>
      <c r="H185" s="263">
        <f t="shared" si="61"/>
        <v>0</v>
      </c>
      <c r="I185" s="537">
        <f t="shared" si="61"/>
        <v>781</v>
      </c>
      <c r="J185" s="414">
        <f t="shared" si="61"/>
        <v>0</v>
      </c>
    </row>
    <row r="186" spans="1:10" s="160" customFormat="1" ht="12.75">
      <c r="A186" s="595">
        <v>1</v>
      </c>
      <c r="B186" s="43" t="s">
        <v>196</v>
      </c>
      <c r="C186" s="122">
        <f t="shared" si="57"/>
        <v>116</v>
      </c>
      <c r="D186" s="122">
        <f aca="true" t="shared" si="62" ref="D186:D197">E186+F186+G186+H186</f>
        <v>116</v>
      </c>
      <c r="E186" s="122">
        <v>116</v>
      </c>
      <c r="F186" s="119"/>
      <c r="G186" s="184"/>
      <c r="H186" s="184"/>
      <c r="I186" s="538"/>
      <c r="J186" s="358"/>
    </row>
    <row r="187" spans="1:10" s="160" customFormat="1" ht="12.75">
      <c r="A187" s="564"/>
      <c r="B187" s="359" t="s">
        <v>197</v>
      </c>
      <c r="C187" s="124">
        <f t="shared" si="57"/>
        <v>0</v>
      </c>
      <c r="D187" s="124">
        <f t="shared" si="62"/>
        <v>0</v>
      </c>
      <c r="E187" s="124"/>
      <c r="F187" s="115"/>
      <c r="G187" s="191"/>
      <c r="H187" s="191"/>
      <c r="I187" s="529"/>
      <c r="J187" s="618"/>
    </row>
    <row r="188" spans="1:10" ht="12.75">
      <c r="A188" s="595">
        <v>2</v>
      </c>
      <c r="B188" s="43" t="s">
        <v>88</v>
      </c>
      <c r="C188" s="122">
        <f t="shared" si="57"/>
        <v>2500</v>
      </c>
      <c r="D188" s="121">
        <f t="shared" si="62"/>
        <v>2500</v>
      </c>
      <c r="E188" s="356">
        <v>2500</v>
      </c>
      <c r="F188" s="312"/>
      <c r="G188" s="357"/>
      <c r="H188" s="357"/>
      <c r="I188" s="539"/>
      <c r="J188" s="358"/>
    </row>
    <row r="189" spans="1:10" ht="12.75">
      <c r="A189" s="610">
        <v>3</v>
      </c>
      <c r="B189" s="171" t="s">
        <v>89</v>
      </c>
      <c r="C189" s="532">
        <f t="shared" si="57"/>
        <v>2500</v>
      </c>
      <c r="D189" s="533">
        <f t="shared" si="62"/>
        <v>2500</v>
      </c>
      <c r="E189" s="534">
        <v>2500</v>
      </c>
      <c r="F189" s="128"/>
      <c r="G189" s="129"/>
      <c r="H189" s="129"/>
      <c r="I189" s="540"/>
      <c r="J189" s="618"/>
    </row>
    <row r="190" spans="1:10" ht="12.75">
      <c r="A190" s="610">
        <v>4</v>
      </c>
      <c r="B190" s="66" t="s">
        <v>198</v>
      </c>
      <c r="C190" s="532">
        <f t="shared" si="57"/>
        <v>500</v>
      </c>
      <c r="D190" s="533">
        <f t="shared" si="62"/>
        <v>500</v>
      </c>
      <c r="E190" s="534">
        <v>500</v>
      </c>
      <c r="F190" s="128"/>
      <c r="G190" s="129"/>
      <c r="H190" s="129"/>
      <c r="I190" s="540"/>
      <c r="J190" s="618"/>
    </row>
    <row r="191" spans="1:10" ht="12.75">
      <c r="A191" s="564">
        <v>5</v>
      </c>
      <c r="B191" s="64" t="s">
        <v>199</v>
      </c>
      <c r="C191" s="532">
        <f t="shared" si="57"/>
        <v>300</v>
      </c>
      <c r="D191" s="533">
        <f t="shared" si="62"/>
        <v>300</v>
      </c>
      <c r="E191" s="534">
        <v>300</v>
      </c>
      <c r="F191" s="128"/>
      <c r="G191" s="129"/>
      <c r="H191" s="129"/>
      <c r="I191" s="540"/>
      <c r="J191" s="618"/>
    </row>
    <row r="192" spans="1:10" ht="12.75">
      <c r="A192" s="610">
        <v>6</v>
      </c>
      <c r="B192" s="66" t="s">
        <v>200</v>
      </c>
      <c r="C192" s="535">
        <f t="shared" si="57"/>
        <v>100</v>
      </c>
      <c r="D192" s="535">
        <f t="shared" si="62"/>
        <v>100</v>
      </c>
      <c r="E192" s="536">
        <v>100</v>
      </c>
      <c r="F192" s="311"/>
      <c r="G192" s="411"/>
      <c r="H192" s="411"/>
      <c r="I192" s="541"/>
      <c r="J192" s="619"/>
    </row>
    <row r="193" spans="1:10" ht="12.75">
      <c r="A193" s="610">
        <v>7</v>
      </c>
      <c r="B193" s="66" t="s">
        <v>201</v>
      </c>
      <c r="C193" s="535">
        <f t="shared" si="57"/>
        <v>365</v>
      </c>
      <c r="D193" s="532">
        <f t="shared" si="62"/>
        <v>0</v>
      </c>
      <c r="E193" s="532">
        <v>0</v>
      </c>
      <c r="F193" s="128"/>
      <c r="G193" s="129"/>
      <c r="H193" s="129"/>
      <c r="I193" s="542">
        <v>365</v>
      </c>
      <c r="J193" s="618"/>
    </row>
    <row r="194" spans="1:10" ht="12.75">
      <c r="A194" s="565">
        <v>8</v>
      </c>
      <c r="B194" s="62" t="s">
        <v>202</v>
      </c>
      <c r="C194" s="535">
        <f t="shared" si="57"/>
        <v>416</v>
      </c>
      <c r="D194" s="535">
        <f t="shared" si="62"/>
        <v>0</v>
      </c>
      <c r="E194" s="535">
        <v>0</v>
      </c>
      <c r="F194" s="311"/>
      <c r="G194" s="411"/>
      <c r="H194" s="411"/>
      <c r="I194" s="543">
        <v>416</v>
      </c>
      <c r="J194" s="619"/>
    </row>
    <row r="195" spans="1:10" ht="12.75">
      <c r="A195" s="565">
        <v>9</v>
      </c>
      <c r="B195" s="62" t="s">
        <v>261</v>
      </c>
      <c r="C195" s="535">
        <f t="shared" si="57"/>
        <v>100</v>
      </c>
      <c r="D195" s="532">
        <f t="shared" si="62"/>
        <v>100</v>
      </c>
      <c r="E195" s="532">
        <v>100</v>
      </c>
      <c r="F195" s="128"/>
      <c r="G195" s="129"/>
      <c r="H195" s="129"/>
      <c r="I195" s="542"/>
      <c r="J195" s="618"/>
    </row>
    <row r="196" spans="1:10" ht="12.75">
      <c r="A196" s="620">
        <v>10</v>
      </c>
      <c r="B196" s="62" t="s">
        <v>262</v>
      </c>
      <c r="C196" s="535">
        <f t="shared" si="57"/>
        <v>0</v>
      </c>
      <c r="D196" s="532">
        <f t="shared" si="62"/>
        <v>0</v>
      </c>
      <c r="E196" s="532"/>
      <c r="F196" s="128"/>
      <c r="G196" s="129"/>
      <c r="H196" s="129"/>
      <c r="I196" s="415"/>
      <c r="J196" s="618"/>
    </row>
    <row r="197" spans="1:10" ht="13.5" thickBot="1">
      <c r="A197" s="25"/>
      <c r="B197" s="236" t="s">
        <v>263</v>
      </c>
      <c r="C197" s="535">
        <f t="shared" si="57"/>
        <v>275</v>
      </c>
      <c r="D197" s="535">
        <f t="shared" si="62"/>
        <v>275</v>
      </c>
      <c r="E197" s="535">
        <v>275</v>
      </c>
      <c r="F197" s="311"/>
      <c r="G197" s="411"/>
      <c r="H197" s="411"/>
      <c r="I197" s="416"/>
      <c r="J197" s="619"/>
    </row>
    <row r="198" spans="1:10" ht="13.5" thickBot="1">
      <c r="A198" s="131"/>
      <c r="B198" s="131" t="s">
        <v>374</v>
      </c>
      <c r="C198" s="513">
        <f>D198+I198+J198</f>
        <v>10333</v>
      </c>
      <c r="D198" s="492">
        <f>E198+F198+G198+H198</f>
        <v>6546</v>
      </c>
      <c r="E198" s="513">
        <f aca="true" t="shared" si="63" ref="E198:J198">E199+E215</f>
        <v>3000</v>
      </c>
      <c r="F198" s="513">
        <f t="shared" si="63"/>
        <v>0</v>
      </c>
      <c r="G198" s="513">
        <f t="shared" si="63"/>
        <v>0</v>
      </c>
      <c r="H198" s="513">
        <f t="shared" si="63"/>
        <v>3546</v>
      </c>
      <c r="I198" s="513">
        <f t="shared" si="63"/>
        <v>3787</v>
      </c>
      <c r="J198" s="700">
        <f t="shared" si="63"/>
        <v>0</v>
      </c>
    </row>
    <row r="199" spans="1:10" ht="13.5" thickBot="1">
      <c r="A199" s="696"/>
      <c r="B199" s="697" t="s">
        <v>375</v>
      </c>
      <c r="C199" s="698">
        <f>D199+I199+J199</f>
        <v>4438</v>
      </c>
      <c r="D199" s="698">
        <f>E199+F199+G199+H199</f>
        <v>3941</v>
      </c>
      <c r="E199" s="698">
        <f aca="true" t="shared" si="64" ref="E199:J199">E200+E201+E202+E203+E204+E205+E213+E214</f>
        <v>395.00000000000006</v>
      </c>
      <c r="F199" s="698">
        <f t="shared" si="64"/>
        <v>0</v>
      </c>
      <c r="G199" s="698">
        <f t="shared" si="64"/>
        <v>0</v>
      </c>
      <c r="H199" s="698">
        <f t="shared" si="64"/>
        <v>3546</v>
      </c>
      <c r="I199" s="698">
        <f t="shared" si="64"/>
        <v>497</v>
      </c>
      <c r="J199" s="699">
        <f t="shared" si="64"/>
        <v>0</v>
      </c>
    </row>
    <row r="200" spans="1:11" s="447" customFormat="1" ht="12.75">
      <c r="A200" s="588">
        <v>1</v>
      </c>
      <c r="B200" s="293" t="s">
        <v>366</v>
      </c>
      <c r="C200" s="136">
        <f t="shared" si="57"/>
        <v>269.33</v>
      </c>
      <c r="D200" s="487">
        <f>E200+F200+G200+H200</f>
        <v>269.33</v>
      </c>
      <c r="E200" s="487">
        <v>26.93</v>
      </c>
      <c r="F200" s="487"/>
      <c r="G200" s="487"/>
      <c r="H200" s="487">
        <v>242.4</v>
      </c>
      <c r="I200" s="496"/>
      <c r="J200" s="598"/>
      <c r="K200" s="613"/>
    </row>
    <row r="201" spans="1:11" s="447" customFormat="1" ht="12.75">
      <c r="A201" s="604">
        <v>2</v>
      </c>
      <c r="B201" s="269" t="s">
        <v>367</v>
      </c>
      <c r="C201" s="136">
        <f aca="true" t="shared" si="65" ref="C201:C217">D201+I201+J201</f>
        <v>1371.3</v>
      </c>
      <c r="D201" s="487">
        <f aca="true" t="shared" si="66" ref="D201:D219">E201+F201+G201+H201</f>
        <v>1371.3</v>
      </c>
      <c r="E201" s="509">
        <v>138.02</v>
      </c>
      <c r="F201" s="509"/>
      <c r="G201" s="509"/>
      <c r="H201" s="509">
        <v>1233.28</v>
      </c>
      <c r="I201" s="488"/>
      <c r="J201" s="601"/>
      <c r="K201" s="613"/>
    </row>
    <row r="202" spans="1:11" s="447" customFormat="1" ht="12.75">
      <c r="A202" s="604">
        <v>3</v>
      </c>
      <c r="B202" s="269" t="s">
        <v>368</v>
      </c>
      <c r="C202" s="136">
        <f t="shared" si="65"/>
        <v>340.2</v>
      </c>
      <c r="D202" s="487">
        <f t="shared" si="66"/>
        <v>340.2</v>
      </c>
      <c r="E202" s="509">
        <v>34.02</v>
      </c>
      <c r="F202" s="509"/>
      <c r="G202" s="509"/>
      <c r="H202" s="509">
        <v>306.18</v>
      </c>
      <c r="I202" s="488"/>
      <c r="J202" s="601"/>
      <c r="K202" s="613"/>
    </row>
    <row r="203" spans="1:11" s="447" customFormat="1" ht="12.75">
      <c r="A203" s="604">
        <v>4</v>
      </c>
      <c r="B203" s="269" t="s">
        <v>369</v>
      </c>
      <c r="C203" s="136">
        <f t="shared" si="65"/>
        <v>334.95</v>
      </c>
      <c r="D203" s="487">
        <f t="shared" si="66"/>
        <v>334.95</v>
      </c>
      <c r="E203" s="509">
        <v>33.5</v>
      </c>
      <c r="F203" s="509"/>
      <c r="G203" s="509"/>
      <c r="H203" s="509">
        <v>301.45</v>
      </c>
      <c r="I203" s="488"/>
      <c r="J203" s="601"/>
      <c r="K203" s="613"/>
    </row>
    <row r="204" spans="1:11" s="447" customFormat="1" ht="12.75">
      <c r="A204" s="604">
        <v>5</v>
      </c>
      <c r="B204" s="269" t="s">
        <v>370</v>
      </c>
      <c r="C204" s="136">
        <f t="shared" si="65"/>
        <v>841.3499999999999</v>
      </c>
      <c r="D204" s="487">
        <f t="shared" si="66"/>
        <v>700.3499999999999</v>
      </c>
      <c r="E204" s="509">
        <v>70.04</v>
      </c>
      <c r="F204" s="509"/>
      <c r="G204" s="509"/>
      <c r="H204" s="509">
        <v>630.31</v>
      </c>
      <c r="I204" s="488">
        <v>141</v>
      </c>
      <c r="J204" s="601"/>
      <c r="K204" s="613"/>
    </row>
    <row r="205" spans="1:11" s="447" customFormat="1" ht="13.5" thickBot="1">
      <c r="A205" s="571">
        <v>6</v>
      </c>
      <c r="B205" s="621" t="s">
        <v>371</v>
      </c>
      <c r="C205" s="582">
        <f t="shared" si="65"/>
        <v>389.54999999999995</v>
      </c>
      <c r="D205" s="574">
        <f t="shared" si="66"/>
        <v>389.54999999999995</v>
      </c>
      <c r="E205" s="574">
        <v>38.96</v>
      </c>
      <c r="F205" s="574"/>
      <c r="G205" s="574"/>
      <c r="H205" s="574">
        <v>350.59</v>
      </c>
      <c r="I205" s="575"/>
      <c r="J205" s="622"/>
      <c r="K205" s="613"/>
    </row>
    <row r="206" spans="1:10" s="448" customFormat="1" ht="12.75">
      <c r="A206" s="49"/>
      <c r="B206" s="469"/>
      <c r="C206" s="240"/>
      <c r="D206" s="240"/>
      <c r="E206" s="240"/>
      <c r="F206" s="240"/>
      <c r="G206" s="240"/>
      <c r="H206" s="240"/>
      <c r="I206" s="461"/>
      <c r="J206" s="408"/>
    </row>
    <row r="207" spans="1:10" s="448" customFormat="1" ht="13.5" thickBot="1">
      <c r="A207" s="49"/>
      <c r="B207" s="469"/>
      <c r="C207" s="240"/>
      <c r="D207" s="240"/>
      <c r="E207" s="240"/>
      <c r="F207" s="240"/>
      <c r="G207" s="240"/>
      <c r="H207" s="240"/>
      <c r="I207" s="461"/>
      <c r="J207" s="408"/>
    </row>
    <row r="208" spans="1:10" ht="18.75" thickBot="1">
      <c r="A208" s="3"/>
      <c r="B208" s="3"/>
      <c r="C208" s="178" t="s">
        <v>39</v>
      </c>
      <c r="D208" s="702" t="s">
        <v>85</v>
      </c>
      <c r="E208" s="702"/>
      <c r="F208" s="702"/>
      <c r="G208" s="702"/>
      <c r="H208" s="702"/>
      <c r="I208" s="23" t="s">
        <v>34</v>
      </c>
      <c r="J208" s="24" t="s">
        <v>76</v>
      </c>
    </row>
    <row r="209" spans="1:12" ht="12.75">
      <c r="A209" s="23" t="s">
        <v>38</v>
      </c>
      <c r="B209" s="23"/>
      <c r="C209" s="24"/>
      <c r="D209" s="99" t="s">
        <v>83</v>
      </c>
      <c r="E209" s="96" t="s">
        <v>53</v>
      </c>
      <c r="F209" s="96"/>
      <c r="G209" s="96" t="s">
        <v>30</v>
      </c>
      <c r="H209" s="100"/>
      <c r="I209" s="23" t="s">
        <v>35</v>
      </c>
      <c r="J209" s="24" t="s">
        <v>77</v>
      </c>
      <c r="L209" s="695"/>
    </row>
    <row r="210" spans="1:10" ht="12.75">
      <c r="A210" s="25" t="s">
        <v>1</v>
      </c>
      <c r="B210" s="25" t="s">
        <v>5</v>
      </c>
      <c r="C210" s="179">
        <v>2015</v>
      </c>
      <c r="D210" s="101" t="s">
        <v>53</v>
      </c>
      <c r="E210" s="97" t="s">
        <v>2</v>
      </c>
      <c r="F210" s="97" t="s">
        <v>4</v>
      </c>
      <c r="G210" s="97" t="s">
        <v>31</v>
      </c>
      <c r="H210" s="102" t="s">
        <v>33</v>
      </c>
      <c r="I210" s="25" t="s">
        <v>93</v>
      </c>
      <c r="J210" s="26"/>
    </row>
    <row r="211" spans="1:10" ht="13.5" thickBot="1">
      <c r="A211" s="25"/>
      <c r="B211" s="34"/>
      <c r="C211" s="180"/>
      <c r="D211" s="101" t="s">
        <v>379</v>
      </c>
      <c r="E211" s="98" t="s">
        <v>3</v>
      </c>
      <c r="F211" s="98"/>
      <c r="G211" s="27" t="s">
        <v>98</v>
      </c>
      <c r="H211" s="103" t="s">
        <v>82</v>
      </c>
      <c r="I211" s="34" t="s">
        <v>94</v>
      </c>
      <c r="J211" s="27"/>
    </row>
    <row r="212" spans="1:10" ht="13.5" thickBot="1">
      <c r="A212" s="28"/>
      <c r="B212" s="61"/>
      <c r="C212" s="27" t="s">
        <v>166</v>
      </c>
      <c r="D212" s="29" t="s">
        <v>84</v>
      </c>
      <c r="E212" s="29">
        <v>3</v>
      </c>
      <c r="F212" s="29">
        <v>4</v>
      </c>
      <c r="G212" s="29">
        <v>5</v>
      </c>
      <c r="H212" s="30">
        <v>6</v>
      </c>
      <c r="I212" s="27">
        <v>7</v>
      </c>
      <c r="J212" s="27">
        <v>8</v>
      </c>
    </row>
    <row r="213" spans="1:11" s="447" customFormat="1" ht="12.75">
      <c r="A213" s="604">
        <v>7</v>
      </c>
      <c r="B213" s="269" t="s">
        <v>372</v>
      </c>
      <c r="C213" s="136">
        <f t="shared" si="65"/>
        <v>229.32</v>
      </c>
      <c r="D213" s="136">
        <f t="shared" si="66"/>
        <v>229.32</v>
      </c>
      <c r="E213" s="79">
        <v>22.93</v>
      </c>
      <c r="F213" s="79"/>
      <c r="G213" s="79"/>
      <c r="H213" s="79">
        <v>206.39</v>
      </c>
      <c r="I213" s="217"/>
      <c r="J213" s="601"/>
      <c r="K213" s="613"/>
    </row>
    <row r="214" spans="1:11" s="447" customFormat="1" ht="13.5" thickBot="1">
      <c r="A214" s="568">
        <v>8</v>
      </c>
      <c r="B214" s="302" t="s">
        <v>373</v>
      </c>
      <c r="C214" s="148">
        <f t="shared" si="65"/>
        <v>662</v>
      </c>
      <c r="D214" s="148">
        <f t="shared" si="66"/>
        <v>306</v>
      </c>
      <c r="E214" s="12">
        <v>30.6</v>
      </c>
      <c r="F214" s="12"/>
      <c r="G214" s="12"/>
      <c r="H214" s="12">
        <v>275.4</v>
      </c>
      <c r="I214" s="300">
        <v>356</v>
      </c>
      <c r="J214" s="603"/>
      <c r="K214" s="613"/>
    </row>
    <row r="215" spans="1:10" s="448" customFormat="1" ht="13.5" thickBot="1">
      <c r="A215" s="375"/>
      <c r="B215" s="413" t="s">
        <v>50</v>
      </c>
      <c r="C215" s="146">
        <f>D215+I215+J215</f>
        <v>5895</v>
      </c>
      <c r="D215" s="146">
        <f>E215+F215+G215+H215</f>
        <v>2605</v>
      </c>
      <c r="E215" s="146">
        <f aca="true" t="shared" si="67" ref="E215:J215">E216+E217+E218+E219+E220+E221+E222+E223+E224+E225+E226+E228+E229+E230+E232+E233+E234+E235+E236+E237+E238+E239+E240+E241+E242+E243+E244+E245+E246+E247+E248+E249+E250+E256+E257+E258+E259+E260+E261+E262+E263+E264+E265+E266+E267+E268+E269+E270+E271+E272+E273+E274+E275+E276+E277+E278+E279+E280+E281+E282+E283+E284+E285+E286+E287+E288+E289+E290+E296+E297+E298+E299+E300+E301+E302+E303+E304+E305+E306+E307+E308+E309+E310+E311+E312+E313+E314+E315+E316+E317+E318+E319</f>
        <v>2605</v>
      </c>
      <c r="F215" s="146">
        <f t="shared" si="67"/>
        <v>0</v>
      </c>
      <c r="G215" s="146">
        <f t="shared" si="67"/>
        <v>0</v>
      </c>
      <c r="H215" s="146">
        <f t="shared" si="67"/>
        <v>0</v>
      </c>
      <c r="I215" s="146">
        <f t="shared" si="67"/>
        <v>3290</v>
      </c>
      <c r="J215" s="221">
        <f t="shared" si="67"/>
        <v>0</v>
      </c>
    </row>
    <row r="216" spans="1:10" s="448" customFormat="1" ht="12.75">
      <c r="A216" s="588">
        <v>9</v>
      </c>
      <c r="B216" s="293" t="s">
        <v>296</v>
      </c>
      <c r="C216" s="136">
        <f t="shared" si="65"/>
        <v>165</v>
      </c>
      <c r="D216" s="136">
        <f t="shared" si="66"/>
        <v>165</v>
      </c>
      <c r="E216" s="136">
        <v>165</v>
      </c>
      <c r="F216" s="136"/>
      <c r="G216" s="136"/>
      <c r="H216" s="136"/>
      <c r="I216" s="294"/>
      <c r="J216" s="598"/>
    </row>
    <row r="217" spans="1:10" s="448" customFormat="1" ht="12.75">
      <c r="A217" s="604">
        <v>10</v>
      </c>
      <c r="B217" s="269" t="s">
        <v>297</v>
      </c>
      <c r="C217" s="136">
        <f t="shared" si="65"/>
        <v>2440</v>
      </c>
      <c r="D217" s="136">
        <f t="shared" si="66"/>
        <v>2440</v>
      </c>
      <c r="E217" s="136">
        <v>2440</v>
      </c>
      <c r="F217" s="136"/>
      <c r="G217" s="136"/>
      <c r="H217" s="136"/>
      <c r="I217" s="294"/>
      <c r="J217" s="598"/>
    </row>
    <row r="218" spans="1:10" ht="13.5" customHeight="1">
      <c r="A218" s="623">
        <v>11</v>
      </c>
      <c r="B218" s="446" t="s">
        <v>125</v>
      </c>
      <c r="C218" s="18">
        <f>D218+I218+J218</f>
        <v>132</v>
      </c>
      <c r="D218" s="136">
        <f t="shared" si="66"/>
        <v>0</v>
      </c>
      <c r="E218" s="18"/>
      <c r="F218" s="18"/>
      <c r="G218" s="18"/>
      <c r="H218" s="18"/>
      <c r="I218" s="285">
        <v>132</v>
      </c>
      <c r="J218" s="195"/>
    </row>
    <row r="219" spans="1:10" ht="12.75" customHeight="1">
      <c r="A219" s="566">
        <v>12</v>
      </c>
      <c r="B219" s="239" t="s">
        <v>126</v>
      </c>
      <c r="C219" s="18">
        <f>D219+I219+J219</f>
        <v>70</v>
      </c>
      <c r="D219" s="136">
        <f t="shared" si="66"/>
        <v>0</v>
      </c>
      <c r="E219" s="18"/>
      <c r="F219" s="18"/>
      <c r="G219" s="18"/>
      <c r="H219" s="18"/>
      <c r="I219" s="285">
        <v>70</v>
      </c>
      <c r="J219" s="185"/>
    </row>
    <row r="220" spans="1:10" ht="12.75">
      <c r="A220" s="604">
        <v>13</v>
      </c>
      <c r="B220" s="271" t="s">
        <v>127</v>
      </c>
      <c r="C220" s="11">
        <f aca="true" t="shared" si="68" ref="C220:C225">D220+I220+J220</f>
        <v>30</v>
      </c>
      <c r="D220" s="72">
        <f>E220+F220+G220+H220</f>
        <v>0</v>
      </c>
      <c r="E220" s="11"/>
      <c r="F220" s="11"/>
      <c r="G220" s="11"/>
      <c r="H220" s="11"/>
      <c r="I220" s="281">
        <v>30</v>
      </c>
      <c r="J220" s="186"/>
    </row>
    <row r="221" spans="1:10" ht="12.75">
      <c r="A221" s="139">
        <v>14</v>
      </c>
      <c r="B221" s="449" t="s">
        <v>128</v>
      </c>
      <c r="C221" s="14">
        <f t="shared" si="68"/>
        <v>80</v>
      </c>
      <c r="D221" s="130">
        <f>E221+F221+G221+H221</f>
        <v>0</v>
      </c>
      <c r="E221" s="14"/>
      <c r="F221" s="14"/>
      <c r="G221" s="14"/>
      <c r="H221" s="14"/>
      <c r="I221" s="445">
        <v>80</v>
      </c>
      <c r="J221" s="450"/>
    </row>
    <row r="222" spans="1:10" ht="12.75" customHeight="1">
      <c r="A222" s="568">
        <v>15</v>
      </c>
      <c r="B222" s="279" t="s">
        <v>129</v>
      </c>
      <c r="C222" s="11">
        <f t="shared" si="68"/>
        <v>315</v>
      </c>
      <c r="D222" s="72">
        <f>E222+F222+G222+H222</f>
        <v>0</v>
      </c>
      <c r="E222" s="11"/>
      <c r="F222" s="11"/>
      <c r="G222" s="11"/>
      <c r="H222" s="11"/>
      <c r="I222" s="281">
        <v>315</v>
      </c>
      <c r="J222" s="186"/>
    </row>
    <row r="223" spans="1:10" ht="12.75">
      <c r="A223" s="604">
        <v>16</v>
      </c>
      <c r="B223" s="278" t="s">
        <v>130</v>
      </c>
      <c r="C223" s="11">
        <f t="shared" si="68"/>
        <v>15</v>
      </c>
      <c r="D223" s="72"/>
      <c r="E223" s="11"/>
      <c r="F223" s="11"/>
      <c r="G223" s="11"/>
      <c r="H223" s="11"/>
      <c r="I223" s="281">
        <v>15</v>
      </c>
      <c r="J223" s="186"/>
    </row>
    <row r="224" spans="1:10" ht="12.75">
      <c r="A224" s="604">
        <v>17</v>
      </c>
      <c r="B224" s="278" t="s">
        <v>131</v>
      </c>
      <c r="C224" s="11">
        <f t="shared" si="68"/>
        <v>11</v>
      </c>
      <c r="D224" s="72">
        <f>E224+F224+G224+H224</f>
        <v>0</v>
      </c>
      <c r="E224" s="11"/>
      <c r="F224" s="11"/>
      <c r="G224" s="11"/>
      <c r="H224" s="11"/>
      <c r="I224" s="281">
        <v>11</v>
      </c>
      <c r="J224" s="186"/>
    </row>
    <row r="225" spans="1:10" ht="12.75" customHeight="1">
      <c r="A225" s="604">
        <v>18</v>
      </c>
      <c r="B225" s="278" t="s">
        <v>132</v>
      </c>
      <c r="C225" s="11">
        <f t="shared" si="68"/>
        <v>40</v>
      </c>
      <c r="D225" s="72">
        <f>E225+F225+G225+H225</f>
        <v>0</v>
      </c>
      <c r="E225" s="11"/>
      <c r="F225" s="11"/>
      <c r="G225" s="11"/>
      <c r="H225" s="11"/>
      <c r="I225" s="281">
        <v>40</v>
      </c>
      <c r="J225" s="186"/>
    </row>
    <row r="226" spans="1:10" ht="12.75">
      <c r="A226" s="604">
        <v>19</v>
      </c>
      <c r="B226" s="271" t="s">
        <v>264</v>
      </c>
      <c r="C226" s="11">
        <f>D226+I226+J226</f>
        <v>35</v>
      </c>
      <c r="D226" s="72">
        <f>E226+F226+G226+H226</f>
        <v>0</v>
      </c>
      <c r="E226" s="11"/>
      <c r="F226" s="11"/>
      <c r="G226" s="11"/>
      <c r="H226" s="11"/>
      <c r="I226" s="281">
        <v>35</v>
      </c>
      <c r="J226" s="186"/>
    </row>
    <row r="227" spans="1:10" ht="13.5" customHeight="1">
      <c r="A227" s="566">
        <v>20</v>
      </c>
      <c r="B227" s="279" t="s">
        <v>133</v>
      </c>
      <c r="C227" s="72"/>
      <c r="D227" s="72"/>
      <c r="E227" s="11"/>
      <c r="F227" s="11"/>
      <c r="G227" s="11"/>
      <c r="H227" s="11"/>
      <c r="I227" s="281"/>
      <c r="J227" s="186"/>
    </row>
    <row r="228" spans="1:10" ht="12.75">
      <c r="A228" s="567"/>
      <c r="B228" s="280" t="s">
        <v>134</v>
      </c>
      <c r="C228" s="72">
        <f aca="true" t="shared" si="69" ref="C228:C236">D228+I228+J228</f>
        <v>84</v>
      </c>
      <c r="D228" s="72">
        <f>E228+F228+G228+H228</f>
        <v>0</v>
      </c>
      <c r="E228" s="19"/>
      <c r="F228" s="19"/>
      <c r="G228" s="19"/>
      <c r="H228" s="19"/>
      <c r="I228" s="281">
        <v>84</v>
      </c>
      <c r="J228" s="186"/>
    </row>
    <row r="229" spans="1:10" ht="12.75" customHeight="1">
      <c r="A229" s="604">
        <v>21</v>
      </c>
      <c r="B229" s="277" t="s">
        <v>265</v>
      </c>
      <c r="C229" s="11">
        <f t="shared" si="69"/>
        <v>118</v>
      </c>
      <c r="D229" s="72"/>
      <c r="E229" s="19">
        <v>0</v>
      </c>
      <c r="F229" s="19"/>
      <c r="G229" s="19"/>
      <c r="H229" s="19"/>
      <c r="I229" s="281">
        <v>118</v>
      </c>
      <c r="J229" s="186"/>
    </row>
    <row r="230" spans="1:10" ht="12.75">
      <c r="A230" s="704">
        <v>22</v>
      </c>
      <c r="B230" s="703" t="s">
        <v>135</v>
      </c>
      <c r="C230" s="11">
        <f t="shared" si="69"/>
        <v>37</v>
      </c>
      <c r="D230" s="72"/>
      <c r="E230" s="19">
        <v>0</v>
      </c>
      <c r="F230" s="19"/>
      <c r="G230" s="19"/>
      <c r="H230" s="19"/>
      <c r="I230" s="281">
        <v>37</v>
      </c>
      <c r="J230" s="186"/>
    </row>
    <row r="231" spans="1:10" ht="3.75" customHeight="1" hidden="1">
      <c r="A231" s="705"/>
      <c r="B231" s="703"/>
      <c r="C231" s="11">
        <f t="shared" si="69"/>
        <v>0</v>
      </c>
      <c r="D231" s="72"/>
      <c r="E231" s="19"/>
      <c r="F231" s="19"/>
      <c r="G231" s="19"/>
      <c r="H231" s="19"/>
      <c r="I231" s="281"/>
      <c r="J231" s="186"/>
    </row>
    <row r="232" spans="1:10" ht="12.75">
      <c r="A232" s="604">
        <v>23</v>
      </c>
      <c r="B232" s="444" t="s">
        <v>266</v>
      </c>
      <c r="C232" s="11">
        <f t="shared" si="69"/>
        <v>76</v>
      </c>
      <c r="D232" s="11"/>
      <c r="E232" s="19">
        <v>0</v>
      </c>
      <c r="F232" s="19"/>
      <c r="G232" s="19"/>
      <c r="H232" s="19"/>
      <c r="I232" s="281">
        <v>76</v>
      </c>
      <c r="J232" s="186"/>
    </row>
    <row r="233" spans="1:10" ht="12.75">
      <c r="A233" s="624">
        <v>24</v>
      </c>
      <c r="B233" s="277" t="s">
        <v>267</v>
      </c>
      <c r="C233" s="11">
        <f t="shared" si="69"/>
        <v>163</v>
      </c>
      <c r="D233" s="72"/>
      <c r="E233" s="19">
        <v>0</v>
      </c>
      <c r="F233" s="19"/>
      <c r="G233" s="19"/>
      <c r="H233" s="19"/>
      <c r="I233" s="281">
        <v>163</v>
      </c>
      <c r="J233" s="186"/>
    </row>
    <row r="234" spans="1:10" ht="12.75">
      <c r="A234" s="604">
        <v>25</v>
      </c>
      <c r="B234" s="277" t="s">
        <v>268</v>
      </c>
      <c r="C234" s="11">
        <f t="shared" si="69"/>
        <v>57</v>
      </c>
      <c r="D234" s="72"/>
      <c r="E234" s="11">
        <v>0</v>
      </c>
      <c r="F234" s="19"/>
      <c r="G234" s="19"/>
      <c r="H234" s="19"/>
      <c r="I234" s="217">
        <v>57</v>
      </c>
      <c r="J234" s="186"/>
    </row>
    <row r="235" spans="1:10" ht="12.75">
      <c r="A235" s="604">
        <v>26</v>
      </c>
      <c r="B235" s="277" t="s">
        <v>136</v>
      </c>
      <c r="C235" s="11">
        <f t="shared" si="69"/>
        <v>40</v>
      </c>
      <c r="D235" s="21"/>
      <c r="E235" s="19">
        <v>0</v>
      </c>
      <c r="F235" s="19"/>
      <c r="G235" s="19"/>
      <c r="H235" s="19"/>
      <c r="I235" s="281">
        <v>40</v>
      </c>
      <c r="J235" s="186"/>
    </row>
    <row r="236" spans="1:10" ht="12.75">
      <c r="A236" s="568">
        <v>27</v>
      </c>
      <c r="B236" s="283" t="s">
        <v>137</v>
      </c>
      <c r="C236" s="16">
        <f t="shared" si="69"/>
        <v>4</v>
      </c>
      <c r="D236" s="284"/>
      <c r="E236" s="15">
        <v>0</v>
      </c>
      <c r="F236" s="15"/>
      <c r="G236" s="15"/>
      <c r="H236" s="15"/>
      <c r="I236" s="282">
        <v>4</v>
      </c>
      <c r="J236" s="187"/>
    </row>
    <row r="237" spans="1:10" ht="14.25" customHeight="1">
      <c r="A237" s="604">
        <v>28</v>
      </c>
      <c r="B237" s="277" t="s">
        <v>270</v>
      </c>
      <c r="C237" s="11">
        <f>D237+I237+J237</f>
        <v>141</v>
      </c>
      <c r="D237" s="19">
        <f>E237+F237+G237+H237</f>
        <v>0</v>
      </c>
      <c r="E237" s="19"/>
      <c r="F237" s="11"/>
      <c r="G237" s="19"/>
      <c r="H237" s="19"/>
      <c r="I237" s="281">
        <v>141</v>
      </c>
      <c r="J237" s="186"/>
    </row>
    <row r="238" spans="1:10" ht="14.25" customHeight="1">
      <c r="A238" s="604">
        <v>29</v>
      </c>
      <c r="B238" s="277" t="s">
        <v>269</v>
      </c>
      <c r="C238" s="11">
        <f>D238+I238+J238</f>
        <v>13</v>
      </c>
      <c r="D238" s="19">
        <f>E238+F238+G238+H238</f>
        <v>0</v>
      </c>
      <c r="E238" s="19"/>
      <c r="F238" s="11"/>
      <c r="G238" s="19"/>
      <c r="H238" s="19"/>
      <c r="I238" s="281">
        <v>13</v>
      </c>
      <c r="J238" s="186"/>
    </row>
    <row r="239" spans="1:10" ht="14.25" customHeight="1">
      <c r="A239" s="604">
        <v>30</v>
      </c>
      <c r="B239" s="277" t="s">
        <v>271</v>
      </c>
      <c r="C239" s="11">
        <f aca="true" t="shared" si="70" ref="C239:C301">D239+I239+J239</f>
        <v>38</v>
      </c>
      <c r="D239" s="19"/>
      <c r="E239" s="19"/>
      <c r="F239" s="11"/>
      <c r="G239" s="19"/>
      <c r="H239" s="19"/>
      <c r="I239" s="281">
        <v>38</v>
      </c>
      <c r="J239" s="186"/>
    </row>
    <row r="240" spans="1:10" ht="14.25" customHeight="1">
      <c r="A240" s="604">
        <v>31</v>
      </c>
      <c r="B240" s="277" t="s">
        <v>272</v>
      </c>
      <c r="C240" s="11">
        <f t="shared" si="70"/>
        <v>44</v>
      </c>
      <c r="D240" s="19"/>
      <c r="E240" s="19"/>
      <c r="F240" s="11"/>
      <c r="G240" s="19"/>
      <c r="H240" s="19"/>
      <c r="I240" s="281">
        <v>44</v>
      </c>
      <c r="J240" s="186"/>
    </row>
    <row r="241" spans="1:10" ht="14.25" customHeight="1">
      <c r="A241" s="604">
        <v>32</v>
      </c>
      <c r="B241" s="277" t="s">
        <v>273</v>
      </c>
      <c r="C241" s="11">
        <f t="shared" si="70"/>
        <v>48</v>
      </c>
      <c r="D241" s="19"/>
      <c r="E241" s="19"/>
      <c r="F241" s="11"/>
      <c r="G241" s="19"/>
      <c r="H241" s="19"/>
      <c r="I241" s="281">
        <v>48</v>
      </c>
      <c r="J241" s="186"/>
    </row>
    <row r="242" spans="1:10" ht="14.25" customHeight="1">
      <c r="A242" s="604">
        <v>33</v>
      </c>
      <c r="B242" s="277" t="s">
        <v>274</v>
      </c>
      <c r="C242" s="11">
        <f t="shared" si="70"/>
        <v>19</v>
      </c>
      <c r="D242" s="19"/>
      <c r="E242" s="19"/>
      <c r="F242" s="11"/>
      <c r="G242" s="19"/>
      <c r="H242" s="19"/>
      <c r="I242" s="281">
        <v>19</v>
      </c>
      <c r="J242" s="186"/>
    </row>
    <row r="243" spans="1:10" ht="14.25" customHeight="1">
      <c r="A243" s="604">
        <v>34</v>
      </c>
      <c r="B243" s="277" t="s">
        <v>275</v>
      </c>
      <c r="C243" s="11">
        <f t="shared" si="70"/>
        <v>34</v>
      </c>
      <c r="D243" s="19"/>
      <c r="E243" s="19"/>
      <c r="F243" s="11"/>
      <c r="G243" s="19"/>
      <c r="H243" s="19"/>
      <c r="I243" s="281">
        <v>34</v>
      </c>
      <c r="J243" s="186"/>
    </row>
    <row r="244" spans="1:10" ht="14.25" customHeight="1">
      <c r="A244" s="604">
        <v>35</v>
      </c>
      <c r="B244" s="277" t="s">
        <v>276</v>
      </c>
      <c r="C244" s="11">
        <f t="shared" si="70"/>
        <v>10</v>
      </c>
      <c r="D244" s="19"/>
      <c r="E244" s="19"/>
      <c r="F244" s="11"/>
      <c r="G244" s="19"/>
      <c r="H244" s="19"/>
      <c r="I244" s="281">
        <v>10</v>
      </c>
      <c r="J244" s="186"/>
    </row>
    <row r="245" spans="1:10" ht="14.25" customHeight="1">
      <c r="A245" s="604">
        <v>36</v>
      </c>
      <c r="B245" s="277" t="s">
        <v>277</v>
      </c>
      <c r="C245" s="11">
        <f t="shared" si="70"/>
        <v>24</v>
      </c>
      <c r="D245" s="19"/>
      <c r="E245" s="19"/>
      <c r="F245" s="11"/>
      <c r="G245" s="19"/>
      <c r="H245" s="19"/>
      <c r="I245" s="281">
        <v>24</v>
      </c>
      <c r="J245" s="186"/>
    </row>
    <row r="246" spans="1:10" ht="14.25" customHeight="1">
      <c r="A246" s="604">
        <v>37</v>
      </c>
      <c r="B246" s="277" t="s">
        <v>278</v>
      </c>
      <c r="C246" s="11">
        <f t="shared" si="70"/>
        <v>49</v>
      </c>
      <c r="D246" s="19"/>
      <c r="E246" s="19"/>
      <c r="F246" s="11"/>
      <c r="G246" s="19"/>
      <c r="H246" s="19"/>
      <c r="I246" s="281">
        <v>49</v>
      </c>
      <c r="J246" s="186"/>
    </row>
    <row r="247" spans="1:10" ht="14.25" customHeight="1">
      <c r="A247" s="604">
        <v>38</v>
      </c>
      <c r="B247" s="277" t="s">
        <v>279</v>
      </c>
      <c r="C247" s="11">
        <f t="shared" si="70"/>
        <v>10</v>
      </c>
      <c r="D247" s="19"/>
      <c r="E247" s="19"/>
      <c r="F247" s="11"/>
      <c r="G247" s="19"/>
      <c r="H247" s="19"/>
      <c r="I247" s="281">
        <v>10</v>
      </c>
      <c r="J247" s="186"/>
    </row>
    <row r="248" spans="1:10" ht="14.25" customHeight="1">
      <c r="A248" s="604">
        <v>39</v>
      </c>
      <c r="B248" s="277" t="s">
        <v>280</v>
      </c>
      <c r="C248" s="11">
        <f t="shared" si="70"/>
        <v>8</v>
      </c>
      <c r="D248" s="19"/>
      <c r="E248" s="19"/>
      <c r="F248" s="11"/>
      <c r="G248" s="19"/>
      <c r="H248" s="19"/>
      <c r="I248" s="281">
        <v>8</v>
      </c>
      <c r="J248" s="186"/>
    </row>
    <row r="249" spans="1:10" ht="14.25" customHeight="1">
      <c r="A249" s="604">
        <v>40</v>
      </c>
      <c r="B249" s="277" t="s">
        <v>281</v>
      </c>
      <c r="C249" s="11">
        <f t="shared" si="70"/>
        <v>11</v>
      </c>
      <c r="D249" s="19"/>
      <c r="E249" s="19"/>
      <c r="F249" s="11"/>
      <c r="G249" s="19"/>
      <c r="H249" s="19"/>
      <c r="I249" s="281">
        <v>11</v>
      </c>
      <c r="J249" s="186"/>
    </row>
    <row r="250" spans="1:10" ht="14.25" customHeight="1" thickBot="1">
      <c r="A250" s="571">
        <v>41</v>
      </c>
      <c r="B250" s="625" t="s">
        <v>282</v>
      </c>
      <c r="C250" s="82">
        <f t="shared" si="70"/>
        <v>10</v>
      </c>
      <c r="D250" s="577"/>
      <c r="E250" s="577"/>
      <c r="F250" s="82"/>
      <c r="G250" s="577"/>
      <c r="H250" s="577"/>
      <c r="I250" s="626">
        <v>10</v>
      </c>
      <c r="J250" s="579"/>
    </row>
    <row r="251" spans="1:10" ht="18.75" thickBot="1">
      <c r="A251" s="3"/>
      <c r="B251" s="3"/>
      <c r="C251" s="179" t="s">
        <v>39</v>
      </c>
      <c r="D251" s="706" t="s">
        <v>85</v>
      </c>
      <c r="E251" s="706"/>
      <c r="F251" s="706"/>
      <c r="G251" s="706"/>
      <c r="H251" s="706"/>
      <c r="I251" s="25" t="s">
        <v>34</v>
      </c>
      <c r="J251" s="26" t="s">
        <v>76</v>
      </c>
    </row>
    <row r="252" spans="1:10" ht="12.75">
      <c r="A252" s="23" t="s">
        <v>38</v>
      </c>
      <c r="B252" s="23"/>
      <c r="C252" s="26"/>
      <c r="D252" s="101" t="s">
        <v>83</v>
      </c>
      <c r="E252" s="97" t="s">
        <v>53</v>
      </c>
      <c r="F252" s="97"/>
      <c r="G252" s="97" t="s">
        <v>30</v>
      </c>
      <c r="H252" s="372"/>
      <c r="I252" s="25" t="s">
        <v>35</v>
      </c>
      <c r="J252" s="26" t="s">
        <v>77</v>
      </c>
    </row>
    <row r="253" spans="1:10" ht="12.75">
      <c r="A253" s="25" t="s">
        <v>1</v>
      </c>
      <c r="B253" s="25" t="s">
        <v>5</v>
      </c>
      <c r="C253" s="179">
        <v>2015</v>
      </c>
      <c r="D253" s="101" t="s">
        <v>53</v>
      </c>
      <c r="E253" s="97" t="s">
        <v>2</v>
      </c>
      <c r="F253" s="97" t="s">
        <v>4</v>
      </c>
      <c r="G253" s="97" t="s">
        <v>31</v>
      </c>
      <c r="H253" s="102" t="s">
        <v>33</v>
      </c>
      <c r="I253" s="25" t="s">
        <v>93</v>
      </c>
      <c r="J253" s="26"/>
    </row>
    <row r="254" spans="1:10" ht="13.5" thickBot="1">
      <c r="A254" s="25"/>
      <c r="B254" s="34"/>
      <c r="C254" s="180"/>
      <c r="D254" s="101" t="s">
        <v>379</v>
      </c>
      <c r="E254" s="98" t="s">
        <v>3</v>
      </c>
      <c r="F254" s="98"/>
      <c r="G254" s="27" t="s">
        <v>98</v>
      </c>
      <c r="H254" s="103" t="s">
        <v>82</v>
      </c>
      <c r="I254" s="34" t="s">
        <v>94</v>
      </c>
      <c r="J254" s="27"/>
    </row>
    <row r="255" spans="1:10" ht="13.5" thickBot="1">
      <c r="A255" s="28"/>
      <c r="B255" s="61"/>
      <c r="C255" s="31" t="s">
        <v>166</v>
      </c>
      <c r="D255" s="29" t="s">
        <v>84</v>
      </c>
      <c r="E255" s="29">
        <v>3</v>
      </c>
      <c r="F255" s="29">
        <v>4</v>
      </c>
      <c r="G255" s="29">
        <v>5</v>
      </c>
      <c r="H255" s="30">
        <v>6</v>
      </c>
      <c r="I255" s="31">
        <v>7</v>
      </c>
      <c r="J255" s="31">
        <v>8</v>
      </c>
    </row>
    <row r="256" spans="1:10" ht="14.25" customHeight="1">
      <c r="A256" s="604">
        <v>42</v>
      </c>
      <c r="B256" s="277" t="s">
        <v>283</v>
      </c>
      <c r="C256" s="11">
        <f>D256+I256+J256</f>
        <v>47</v>
      </c>
      <c r="D256" s="19"/>
      <c r="E256" s="19"/>
      <c r="F256" s="11"/>
      <c r="G256" s="19"/>
      <c r="H256" s="19"/>
      <c r="I256" s="281">
        <v>47</v>
      </c>
      <c r="J256" s="186"/>
    </row>
    <row r="257" spans="1:10" ht="14.25" customHeight="1">
      <c r="A257" s="604">
        <v>43</v>
      </c>
      <c r="B257" s="277" t="s">
        <v>284</v>
      </c>
      <c r="C257" s="11">
        <f t="shared" si="70"/>
        <v>4</v>
      </c>
      <c r="D257" s="19"/>
      <c r="E257" s="19"/>
      <c r="F257" s="11"/>
      <c r="G257" s="19"/>
      <c r="H257" s="19"/>
      <c r="I257" s="281">
        <v>4</v>
      </c>
      <c r="J257" s="186"/>
    </row>
    <row r="258" spans="1:10" ht="14.25" customHeight="1">
      <c r="A258" s="604">
        <v>44</v>
      </c>
      <c r="B258" s="277" t="s">
        <v>285</v>
      </c>
      <c r="C258" s="11">
        <f t="shared" si="70"/>
        <v>31</v>
      </c>
      <c r="D258" s="19"/>
      <c r="E258" s="19"/>
      <c r="F258" s="11"/>
      <c r="G258" s="19"/>
      <c r="H258" s="19"/>
      <c r="I258" s="281">
        <v>31</v>
      </c>
      <c r="J258" s="186"/>
    </row>
    <row r="259" spans="1:10" ht="14.25" customHeight="1">
      <c r="A259" s="604">
        <v>45</v>
      </c>
      <c r="B259" s="277" t="s">
        <v>286</v>
      </c>
      <c r="C259" s="11">
        <f t="shared" si="70"/>
        <v>85</v>
      </c>
      <c r="D259" s="19"/>
      <c r="E259" s="19"/>
      <c r="F259" s="11"/>
      <c r="G259" s="19"/>
      <c r="H259" s="19"/>
      <c r="I259" s="281">
        <v>85</v>
      </c>
      <c r="J259" s="186"/>
    </row>
    <row r="260" spans="1:10" ht="14.25" customHeight="1">
      <c r="A260" s="604">
        <v>46</v>
      </c>
      <c r="B260" s="277" t="s">
        <v>287</v>
      </c>
      <c r="C260" s="11">
        <f t="shared" si="70"/>
        <v>3</v>
      </c>
      <c r="D260" s="19"/>
      <c r="E260" s="19"/>
      <c r="F260" s="11"/>
      <c r="G260" s="19"/>
      <c r="H260" s="19"/>
      <c r="I260" s="281">
        <v>3</v>
      </c>
      <c r="J260" s="186"/>
    </row>
    <row r="261" spans="1:10" ht="14.25" customHeight="1">
      <c r="A261" s="604">
        <v>47</v>
      </c>
      <c r="B261" s="277" t="s">
        <v>288</v>
      </c>
      <c r="C261" s="11">
        <f t="shared" si="70"/>
        <v>28</v>
      </c>
      <c r="D261" s="19"/>
      <c r="E261" s="19"/>
      <c r="F261" s="11"/>
      <c r="G261" s="19"/>
      <c r="H261" s="19"/>
      <c r="I261" s="281">
        <v>28</v>
      </c>
      <c r="J261" s="186"/>
    </row>
    <row r="262" spans="1:10" ht="14.25" customHeight="1">
      <c r="A262" s="604">
        <v>48</v>
      </c>
      <c r="B262" s="277" t="s">
        <v>289</v>
      </c>
      <c r="C262" s="11">
        <f t="shared" si="70"/>
        <v>51</v>
      </c>
      <c r="D262" s="19"/>
      <c r="E262" s="19"/>
      <c r="F262" s="11"/>
      <c r="G262" s="19"/>
      <c r="H262" s="19"/>
      <c r="I262" s="281">
        <v>51</v>
      </c>
      <c r="J262" s="186"/>
    </row>
    <row r="263" spans="1:10" ht="14.25" customHeight="1">
      <c r="A263" s="604">
        <v>49</v>
      </c>
      <c r="B263" s="277" t="s">
        <v>290</v>
      </c>
      <c r="C263" s="11">
        <f t="shared" si="70"/>
        <v>74</v>
      </c>
      <c r="D263" s="19"/>
      <c r="E263" s="19"/>
      <c r="F263" s="11"/>
      <c r="G263" s="19"/>
      <c r="H263" s="19"/>
      <c r="I263" s="281">
        <v>74</v>
      </c>
      <c r="J263" s="186"/>
    </row>
    <row r="264" spans="1:10" ht="14.25" customHeight="1">
      <c r="A264" s="604">
        <v>50</v>
      </c>
      <c r="B264" s="277" t="s">
        <v>291</v>
      </c>
      <c r="C264" s="11">
        <f t="shared" si="70"/>
        <v>25</v>
      </c>
      <c r="D264" s="19"/>
      <c r="E264" s="19"/>
      <c r="F264" s="11"/>
      <c r="G264" s="19"/>
      <c r="H264" s="19"/>
      <c r="I264" s="281">
        <v>25</v>
      </c>
      <c r="J264" s="186"/>
    </row>
    <row r="265" spans="1:10" ht="14.25" customHeight="1">
      <c r="A265" s="604">
        <v>51</v>
      </c>
      <c r="B265" s="277" t="s">
        <v>292</v>
      </c>
      <c r="C265" s="11">
        <f t="shared" si="70"/>
        <v>4</v>
      </c>
      <c r="D265" s="19"/>
      <c r="E265" s="19"/>
      <c r="F265" s="11"/>
      <c r="G265" s="19"/>
      <c r="H265" s="19"/>
      <c r="I265" s="281">
        <v>4</v>
      </c>
      <c r="J265" s="186"/>
    </row>
    <row r="266" spans="1:10" ht="10.5" customHeight="1">
      <c r="A266" s="604">
        <v>52</v>
      </c>
      <c r="B266" s="277" t="s">
        <v>293</v>
      </c>
      <c r="C266" s="11">
        <f t="shared" si="70"/>
        <v>4</v>
      </c>
      <c r="D266" s="19"/>
      <c r="E266" s="19"/>
      <c r="F266" s="11"/>
      <c r="G266" s="19"/>
      <c r="H266" s="19"/>
      <c r="I266" s="281">
        <v>4</v>
      </c>
      <c r="J266" s="186"/>
    </row>
    <row r="267" spans="1:10" ht="12.75" customHeight="1">
      <c r="A267" s="604">
        <v>53</v>
      </c>
      <c r="B267" s="277" t="s">
        <v>294</v>
      </c>
      <c r="C267" s="11">
        <f t="shared" si="70"/>
        <v>119</v>
      </c>
      <c r="D267" s="19"/>
      <c r="E267" s="19"/>
      <c r="F267" s="11"/>
      <c r="G267" s="19"/>
      <c r="H267" s="19"/>
      <c r="I267" s="281">
        <v>119</v>
      </c>
      <c r="J267" s="186"/>
    </row>
    <row r="268" spans="1:10" ht="14.25" customHeight="1">
      <c r="A268" s="604">
        <v>54</v>
      </c>
      <c r="B268" s="277" t="s">
        <v>295</v>
      </c>
      <c r="C268" s="11">
        <f t="shared" si="70"/>
        <v>10</v>
      </c>
      <c r="D268" s="19"/>
      <c r="E268" s="19"/>
      <c r="F268" s="11"/>
      <c r="G268" s="19"/>
      <c r="H268" s="19"/>
      <c r="I268" s="281">
        <v>10</v>
      </c>
      <c r="J268" s="186"/>
    </row>
    <row r="269" spans="1:10" ht="14.25" customHeight="1">
      <c r="A269" s="604">
        <v>55</v>
      </c>
      <c r="B269" s="277" t="s">
        <v>298</v>
      </c>
      <c r="C269" s="11">
        <f t="shared" si="70"/>
        <v>16</v>
      </c>
      <c r="D269" s="19"/>
      <c r="E269" s="19"/>
      <c r="F269" s="11"/>
      <c r="G269" s="19"/>
      <c r="H269" s="19"/>
      <c r="I269" s="281">
        <v>16</v>
      </c>
      <c r="J269" s="186"/>
    </row>
    <row r="270" spans="1:10" ht="14.25" customHeight="1">
      <c r="A270" s="604">
        <v>56</v>
      </c>
      <c r="B270" s="277" t="s">
        <v>299</v>
      </c>
      <c r="C270" s="11">
        <f t="shared" si="70"/>
        <v>3</v>
      </c>
      <c r="D270" s="19"/>
      <c r="E270" s="19"/>
      <c r="F270" s="11"/>
      <c r="G270" s="19"/>
      <c r="H270" s="19"/>
      <c r="I270" s="281">
        <v>3</v>
      </c>
      <c r="J270" s="186"/>
    </row>
    <row r="271" spans="1:10" ht="12.75">
      <c r="A271" s="604">
        <v>57</v>
      </c>
      <c r="B271" s="277" t="s">
        <v>300</v>
      </c>
      <c r="C271" s="11">
        <f t="shared" si="70"/>
        <v>30</v>
      </c>
      <c r="D271" s="19"/>
      <c r="E271" s="19"/>
      <c r="F271" s="11"/>
      <c r="G271" s="19"/>
      <c r="H271" s="19"/>
      <c r="I271" s="281">
        <v>30</v>
      </c>
      <c r="J271" s="186"/>
    </row>
    <row r="272" spans="1:10" ht="14.25" customHeight="1">
      <c r="A272" s="604">
        <v>58</v>
      </c>
      <c r="B272" s="277" t="s">
        <v>301</v>
      </c>
      <c r="C272" s="11">
        <f t="shared" si="70"/>
        <v>7</v>
      </c>
      <c r="D272" s="19"/>
      <c r="E272" s="19"/>
      <c r="F272" s="11"/>
      <c r="G272" s="19"/>
      <c r="H272" s="19"/>
      <c r="I272" s="281">
        <v>7</v>
      </c>
      <c r="J272" s="186"/>
    </row>
    <row r="273" spans="1:10" ht="14.25" customHeight="1">
      <c r="A273" s="604">
        <v>59</v>
      </c>
      <c r="B273" s="277" t="s">
        <v>302</v>
      </c>
      <c r="C273" s="11">
        <f t="shared" si="70"/>
        <v>26</v>
      </c>
      <c r="D273" s="19"/>
      <c r="E273" s="19"/>
      <c r="F273" s="11"/>
      <c r="G273" s="19"/>
      <c r="H273" s="19"/>
      <c r="I273" s="281">
        <v>26</v>
      </c>
      <c r="J273" s="186"/>
    </row>
    <row r="274" spans="1:10" ht="14.25" customHeight="1">
      <c r="A274" s="604">
        <v>60</v>
      </c>
      <c r="B274" s="277" t="s">
        <v>303</v>
      </c>
      <c r="C274" s="11">
        <f t="shared" si="70"/>
        <v>7</v>
      </c>
      <c r="D274" s="19"/>
      <c r="E274" s="19"/>
      <c r="F274" s="11"/>
      <c r="G274" s="19"/>
      <c r="H274" s="19"/>
      <c r="I274" s="281">
        <v>7</v>
      </c>
      <c r="J274" s="186"/>
    </row>
    <row r="275" spans="1:10" ht="14.25" customHeight="1">
      <c r="A275" s="604">
        <v>61</v>
      </c>
      <c r="B275" s="277" t="s">
        <v>304</v>
      </c>
      <c r="C275" s="11">
        <f t="shared" si="70"/>
        <v>33</v>
      </c>
      <c r="D275" s="19"/>
      <c r="E275" s="19"/>
      <c r="F275" s="11"/>
      <c r="G275" s="19"/>
      <c r="H275" s="19"/>
      <c r="I275" s="281">
        <v>33</v>
      </c>
      <c r="J275" s="186"/>
    </row>
    <row r="276" spans="1:10" ht="14.25" customHeight="1">
      <c r="A276" s="604">
        <v>62</v>
      </c>
      <c r="B276" s="277" t="s">
        <v>305</v>
      </c>
      <c r="C276" s="11">
        <f t="shared" si="70"/>
        <v>9</v>
      </c>
      <c r="D276" s="19"/>
      <c r="E276" s="19"/>
      <c r="F276" s="11"/>
      <c r="G276" s="19"/>
      <c r="H276" s="19"/>
      <c r="I276" s="281">
        <v>9</v>
      </c>
      <c r="J276" s="186"/>
    </row>
    <row r="277" spans="1:10" ht="14.25" customHeight="1">
      <c r="A277" s="604">
        <v>63</v>
      </c>
      <c r="B277" s="277" t="s">
        <v>306</v>
      </c>
      <c r="C277" s="11">
        <f t="shared" si="70"/>
        <v>33</v>
      </c>
      <c r="D277" s="19"/>
      <c r="E277" s="19"/>
      <c r="F277" s="11"/>
      <c r="G277" s="19"/>
      <c r="H277" s="19"/>
      <c r="I277" s="281">
        <v>33</v>
      </c>
      <c r="J277" s="186"/>
    </row>
    <row r="278" spans="1:10" ht="14.25" customHeight="1">
      <c r="A278" s="604">
        <v>64</v>
      </c>
      <c r="B278" s="277" t="s">
        <v>307</v>
      </c>
      <c r="C278" s="11">
        <f t="shared" si="70"/>
        <v>23</v>
      </c>
      <c r="D278" s="19"/>
      <c r="E278" s="19"/>
      <c r="F278" s="11"/>
      <c r="G278" s="19"/>
      <c r="H278" s="19"/>
      <c r="I278" s="281">
        <v>23</v>
      </c>
      <c r="J278" s="186"/>
    </row>
    <row r="279" spans="1:10" ht="14.25" customHeight="1">
      <c r="A279" s="604">
        <v>65</v>
      </c>
      <c r="B279" s="277" t="s">
        <v>308</v>
      </c>
      <c r="C279" s="11">
        <f t="shared" si="70"/>
        <v>22</v>
      </c>
      <c r="D279" s="19"/>
      <c r="E279" s="19"/>
      <c r="F279" s="11"/>
      <c r="G279" s="19"/>
      <c r="H279" s="19"/>
      <c r="I279" s="281">
        <v>22</v>
      </c>
      <c r="J279" s="186"/>
    </row>
    <row r="280" spans="1:10" ht="14.25" customHeight="1">
      <c r="A280" s="591">
        <v>66</v>
      </c>
      <c r="B280" s="277" t="s">
        <v>309</v>
      </c>
      <c r="C280" s="11">
        <f t="shared" si="70"/>
        <v>10</v>
      </c>
      <c r="D280" s="19"/>
      <c r="E280" s="19"/>
      <c r="F280" s="11"/>
      <c r="G280" s="19"/>
      <c r="H280" s="19"/>
      <c r="I280" s="281">
        <v>10</v>
      </c>
      <c r="J280" s="186"/>
    </row>
    <row r="281" spans="1:10" ht="14.25" customHeight="1">
      <c r="A281" s="591">
        <v>67</v>
      </c>
      <c r="B281" s="277" t="s">
        <v>310</v>
      </c>
      <c r="C281" s="11">
        <f t="shared" si="70"/>
        <v>7</v>
      </c>
      <c r="D281" s="19"/>
      <c r="E281" s="19"/>
      <c r="F281" s="11"/>
      <c r="G281" s="19"/>
      <c r="H281" s="19"/>
      <c r="I281" s="281">
        <v>7</v>
      </c>
      <c r="J281" s="186"/>
    </row>
    <row r="282" spans="1:10" ht="14.25" customHeight="1">
      <c r="A282" s="591">
        <v>68</v>
      </c>
      <c r="B282" s="277" t="s">
        <v>311</v>
      </c>
      <c r="C282" s="11">
        <f t="shared" si="70"/>
        <v>7</v>
      </c>
      <c r="D282" s="19"/>
      <c r="E282" s="19"/>
      <c r="F282" s="11"/>
      <c r="G282" s="19"/>
      <c r="H282" s="19"/>
      <c r="I282" s="281">
        <v>7</v>
      </c>
      <c r="J282" s="186"/>
    </row>
    <row r="283" spans="1:10" ht="14.25" customHeight="1">
      <c r="A283" s="591">
        <v>69</v>
      </c>
      <c r="B283" s="277" t="s">
        <v>312</v>
      </c>
      <c r="C283" s="11">
        <f t="shared" si="70"/>
        <v>15</v>
      </c>
      <c r="D283" s="19"/>
      <c r="E283" s="19"/>
      <c r="F283" s="11"/>
      <c r="G283" s="19"/>
      <c r="H283" s="19"/>
      <c r="I283" s="281">
        <v>15</v>
      </c>
      <c r="J283" s="186"/>
    </row>
    <row r="284" spans="1:10" ht="14.25" customHeight="1">
      <c r="A284" s="591">
        <v>70</v>
      </c>
      <c r="B284" s="277" t="s">
        <v>313</v>
      </c>
      <c r="C284" s="11">
        <f t="shared" si="70"/>
        <v>26</v>
      </c>
      <c r="D284" s="19"/>
      <c r="E284" s="19"/>
      <c r="F284" s="11"/>
      <c r="G284" s="19"/>
      <c r="H284" s="19"/>
      <c r="I284" s="281">
        <v>26</v>
      </c>
      <c r="J284" s="186"/>
    </row>
    <row r="285" spans="1:10" ht="14.25" customHeight="1">
      <c r="A285" s="591">
        <v>71</v>
      </c>
      <c r="B285" s="277" t="s">
        <v>314</v>
      </c>
      <c r="C285" s="11">
        <f t="shared" si="70"/>
        <v>65</v>
      </c>
      <c r="D285" s="19"/>
      <c r="E285" s="19"/>
      <c r="F285" s="11"/>
      <c r="G285" s="19"/>
      <c r="H285" s="19"/>
      <c r="I285" s="281">
        <v>65</v>
      </c>
      <c r="J285" s="186"/>
    </row>
    <row r="286" spans="1:10" ht="14.25" customHeight="1">
      <c r="A286" s="591">
        <v>72</v>
      </c>
      <c r="B286" s="277" t="s">
        <v>345</v>
      </c>
      <c r="C286" s="11">
        <f t="shared" si="70"/>
        <v>1</v>
      </c>
      <c r="D286" s="19"/>
      <c r="E286" s="19"/>
      <c r="F286" s="11"/>
      <c r="G286" s="19"/>
      <c r="H286" s="19"/>
      <c r="I286" s="281">
        <v>1</v>
      </c>
      <c r="J286" s="186"/>
    </row>
    <row r="287" spans="1:10" ht="14.25" customHeight="1">
      <c r="A287" s="591">
        <v>72</v>
      </c>
      <c r="B287" s="277" t="s">
        <v>315</v>
      </c>
      <c r="C287" s="11">
        <f t="shared" si="70"/>
        <v>3</v>
      </c>
      <c r="D287" s="19"/>
      <c r="E287" s="19"/>
      <c r="F287" s="11"/>
      <c r="G287" s="19"/>
      <c r="H287" s="19"/>
      <c r="I287" s="281">
        <v>3</v>
      </c>
      <c r="J287" s="186"/>
    </row>
    <row r="288" spans="1:10" ht="14.25" customHeight="1">
      <c r="A288" s="591">
        <v>73</v>
      </c>
      <c r="B288" s="277" t="s">
        <v>316</v>
      </c>
      <c r="C288" s="11">
        <f t="shared" si="70"/>
        <v>65</v>
      </c>
      <c r="D288" s="19"/>
      <c r="E288" s="19"/>
      <c r="F288" s="11"/>
      <c r="G288" s="19"/>
      <c r="H288" s="19"/>
      <c r="I288" s="281">
        <v>65</v>
      </c>
      <c r="J288" s="186"/>
    </row>
    <row r="289" spans="1:10" ht="14.25" customHeight="1">
      <c r="A289" s="591">
        <v>74</v>
      </c>
      <c r="B289" s="277" t="s">
        <v>317</v>
      </c>
      <c r="C289" s="11">
        <f t="shared" si="70"/>
        <v>83</v>
      </c>
      <c r="D289" s="19"/>
      <c r="E289" s="19"/>
      <c r="F289" s="11"/>
      <c r="G289" s="19"/>
      <c r="H289" s="19"/>
      <c r="I289" s="281">
        <v>83</v>
      </c>
      <c r="J289" s="186"/>
    </row>
    <row r="290" spans="1:10" ht="14.25" customHeight="1" thickBot="1">
      <c r="A290" s="627">
        <v>75</v>
      </c>
      <c r="B290" s="625" t="s">
        <v>318</v>
      </c>
      <c r="C290" s="82">
        <f t="shared" si="70"/>
        <v>13</v>
      </c>
      <c r="D290" s="577"/>
      <c r="E290" s="577"/>
      <c r="F290" s="82"/>
      <c r="G290" s="577"/>
      <c r="H290" s="577"/>
      <c r="I290" s="626">
        <v>13</v>
      </c>
      <c r="J290" s="579"/>
    </row>
    <row r="291" spans="1:10" ht="18.75" thickBot="1">
      <c r="A291" s="3"/>
      <c r="B291" s="3"/>
      <c r="C291" s="179" t="s">
        <v>39</v>
      </c>
      <c r="D291" s="706" t="s">
        <v>85</v>
      </c>
      <c r="E291" s="706"/>
      <c r="F291" s="706"/>
      <c r="G291" s="706"/>
      <c r="H291" s="706"/>
      <c r="I291" s="25" t="s">
        <v>34</v>
      </c>
      <c r="J291" s="26" t="s">
        <v>76</v>
      </c>
    </row>
    <row r="292" spans="1:10" ht="12.75">
      <c r="A292" s="23" t="s">
        <v>38</v>
      </c>
      <c r="B292" s="23"/>
      <c r="C292" s="26"/>
      <c r="D292" s="101" t="s">
        <v>83</v>
      </c>
      <c r="E292" s="97" t="s">
        <v>53</v>
      </c>
      <c r="F292" s="97"/>
      <c r="G292" s="97" t="s">
        <v>30</v>
      </c>
      <c r="H292" s="372"/>
      <c r="I292" s="25" t="s">
        <v>35</v>
      </c>
      <c r="J292" s="26" t="s">
        <v>77</v>
      </c>
    </row>
    <row r="293" spans="1:10" ht="12.75">
      <c r="A293" s="25" t="s">
        <v>1</v>
      </c>
      <c r="B293" s="25" t="s">
        <v>5</v>
      </c>
      <c r="C293" s="179">
        <v>2015</v>
      </c>
      <c r="D293" s="101" t="s">
        <v>53</v>
      </c>
      <c r="E293" s="97" t="s">
        <v>2</v>
      </c>
      <c r="F293" s="97" t="s">
        <v>4</v>
      </c>
      <c r="G293" s="97" t="s">
        <v>31</v>
      </c>
      <c r="H293" s="102" t="s">
        <v>33</v>
      </c>
      <c r="I293" s="25" t="s">
        <v>93</v>
      </c>
      <c r="J293" s="26"/>
    </row>
    <row r="294" spans="1:10" ht="13.5" thickBot="1">
      <c r="A294" s="25"/>
      <c r="B294" s="34"/>
      <c r="C294" s="180"/>
      <c r="D294" s="101" t="s">
        <v>379</v>
      </c>
      <c r="E294" s="98" t="s">
        <v>3</v>
      </c>
      <c r="F294" s="98"/>
      <c r="G294" s="27" t="s">
        <v>98</v>
      </c>
      <c r="H294" s="103" t="s">
        <v>82</v>
      </c>
      <c r="I294" s="34" t="s">
        <v>94</v>
      </c>
      <c r="J294" s="27"/>
    </row>
    <row r="295" spans="1:10" ht="13.5" thickBot="1">
      <c r="A295" s="28"/>
      <c r="B295" s="61"/>
      <c r="C295" s="31" t="s">
        <v>166</v>
      </c>
      <c r="D295" s="29" t="s">
        <v>84</v>
      </c>
      <c r="E295" s="29">
        <v>3</v>
      </c>
      <c r="F295" s="29">
        <v>4</v>
      </c>
      <c r="G295" s="29">
        <v>5</v>
      </c>
      <c r="H295" s="30">
        <v>6</v>
      </c>
      <c r="I295" s="31">
        <v>7</v>
      </c>
      <c r="J295" s="31">
        <v>8</v>
      </c>
    </row>
    <row r="296" spans="1:10" ht="14.25" customHeight="1">
      <c r="A296" s="591">
        <v>76</v>
      </c>
      <c r="B296" s="277" t="s">
        <v>319</v>
      </c>
      <c r="C296" s="11">
        <f t="shared" si="70"/>
        <v>15</v>
      </c>
      <c r="D296" s="19"/>
      <c r="E296" s="19"/>
      <c r="F296" s="11"/>
      <c r="G296" s="19"/>
      <c r="H296" s="19"/>
      <c r="I296" s="281">
        <v>15</v>
      </c>
      <c r="J296" s="186"/>
    </row>
    <row r="297" spans="1:10" ht="14.25" customHeight="1">
      <c r="A297" s="591">
        <v>77</v>
      </c>
      <c r="B297" s="277" t="s">
        <v>320</v>
      </c>
      <c r="C297" s="11">
        <f t="shared" si="70"/>
        <v>11</v>
      </c>
      <c r="D297" s="19"/>
      <c r="E297" s="19"/>
      <c r="F297" s="11"/>
      <c r="G297" s="19"/>
      <c r="H297" s="19"/>
      <c r="I297" s="281">
        <v>11</v>
      </c>
      <c r="J297" s="186"/>
    </row>
    <row r="298" spans="1:10" ht="14.25" customHeight="1">
      <c r="A298" s="591">
        <v>78</v>
      </c>
      <c r="B298" s="277" t="s">
        <v>321</v>
      </c>
      <c r="C298" s="11">
        <f t="shared" si="70"/>
        <v>8</v>
      </c>
      <c r="D298" s="19"/>
      <c r="E298" s="19"/>
      <c r="F298" s="11"/>
      <c r="G298" s="19"/>
      <c r="H298" s="19"/>
      <c r="I298" s="281">
        <v>8</v>
      </c>
      <c r="J298" s="186"/>
    </row>
    <row r="299" spans="1:10" ht="14.25" customHeight="1">
      <c r="A299" s="591">
        <v>79</v>
      </c>
      <c r="B299" s="277" t="s">
        <v>322</v>
      </c>
      <c r="C299" s="11">
        <f t="shared" si="70"/>
        <v>30</v>
      </c>
      <c r="D299" s="19"/>
      <c r="E299" s="19"/>
      <c r="F299" s="11"/>
      <c r="G299" s="19"/>
      <c r="H299" s="19"/>
      <c r="I299" s="281">
        <v>30</v>
      </c>
      <c r="J299" s="186"/>
    </row>
    <row r="300" spans="1:10" ht="14.25" customHeight="1">
      <c r="A300" s="591">
        <v>80</v>
      </c>
      <c r="B300" s="277" t="s">
        <v>323</v>
      </c>
      <c r="C300" s="11">
        <f t="shared" si="70"/>
        <v>104</v>
      </c>
      <c r="D300" s="19"/>
      <c r="E300" s="19"/>
      <c r="F300" s="11"/>
      <c r="G300" s="19"/>
      <c r="H300" s="19"/>
      <c r="I300" s="281">
        <v>104</v>
      </c>
      <c r="J300" s="186"/>
    </row>
    <row r="301" spans="1:10" ht="14.25" customHeight="1">
      <c r="A301" s="591">
        <v>81</v>
      </c>
      <c r="B301" s="277" t="s">
        <v>324</v>
      </c>
      <c r="C301" s="11">
        <f t="shared" si="70"/>
        <v>9</v>
      </c>
      <c r="D301" s="19"/>
      <c r="E301" s="19"/>
      <c r="F301" s="11"/>
      <c r="G301" s="19"/>
      <c r="H301" s="19"/>
      <c r="I301" s="281">
        <v>9</v>
      </c>
      <c r="J301" s="186"/>
    </row>
    <row r="302" spans="1:10" ht="14.25" customHeight="1">
      <c r="A302" s="588">
        <v>82</v>
      </c>
      <c r="B302" s="280" t="s">
        <v>325</v>
      </c>
      <c r="C302" s="18">
        <f>D302+I302+J302</f>
        <v>5</v>
      </c>
      <c r="D302" s="17">
        <f>E302+F302+G302+H302</f>
        <v>0</v>
      </c>
      <c r="E302" s="17"/>
      <c r="F302" s="18"/>
      <c r="G302" s="17"/>
      <c r="H302" s="17"/>
      <c r="I302" s="285">
        <v>5</v>
      </c>
      <c r="J302" s="185"/>
    </row>
    <row r="303" spans="1:10" ht="14.25" customHeight="1">
      <c r="A303" s="604">
        <v>83</v>
      </c>
      <c r="B303" s="277" t="s">
        <v>326</v>
      </c>
      <c r="C303" s="11">
        <f aca="true" t="shared" si="71" ref="C303:C319">D303+I303+J303</f>
        <v>20</v>
      </c>
      <c r="D303" s="19">
        <f aca="true" t="shared" si="72" ref="D303:D319">E303+F303+G303+H303</f>
        <v>0</v>
      </c>
      <c r="E303" s="19"/>
      <c r="F303" s="11"/>
      <c r="G303" s="19"/>
      <c r="H303" s="19"/>
      <c r="I303" s="281">
        <v>20</v>
      </c>
      <c r="J303" s="186"/>
    </row>
    <row r="304" spans="1:10" ht="14.25" customHeight="1">
      <c r="A304" s="604">
        <v>84</v>
      </c>
      <c r="B304" s="277" t="s">
        <v>327</v>
      </c>
      <c r="C304" s="11">
        <f t="shared" si="71"/>
        <v>8</v>
      </c>
      <c r="D304" s="19">
        <f t="shared" si="72"/>
        <v>0</v>
      </c>
      <c r="E304" s="19"/>
      <c r="F304" s="11"/>
      <c r="G304" s="19"/>
      <c r="H304" s="19"/>
      <c r="I304" s="281">
        <v>8</v>
      </c>
      <c r="J304" s="186"/>
    </row>
    <row r="305" spans="1:10" ht="14.25" customHeight="1">
      <c r="A305" s="604">
        <v>85</v>
      </c>
      <c r="B305" s="277" t="s">
        <v>328</v>
      </c>
      <c r="C305" s="11">
        <f t="shared" si="71"/>
        <v>43</v>
      </c>
      <c r="D305" s="19">
        <f t="shared" si="72"/>
        <v>0</v>
      </c>
      <c r="E305" s="19"/>
      <c r="F305" s="11"/>
      <c r="G305" s="19"/>
      <c r="H305" s="19"/>
      <c r="I305" s="281">
        <v>43</v>
      </c>
      <c r="J305" s="186"/>
    </row>
    <row r="306" spans="1:10" ht="14.25" customHeight="1">
      <c r="A306" s="604">
        <v>86</v>
      </c>
      <c r="B306" s="277" t="s">
        <v>329</v>
      </c>
      <c r="C306" s="11">
        <f t="shared" si="71"/>
        <v>26</v>
      </c>
      <c r="D306" s="19">
        <f t="shared" si="72"/>
        <v>0</v>
      </c>
      <c r="E306" s="19"/>
      <c r="F306" s="11"/>
      <c r="G306" s="19"/>
      <c r="H306" s="19"/>
      <c r="I306" s="281">
        <v>26</v>
      </c>
      <c r="J306" s="186"/>
    </row>
    <row r="307" spans="1:10" ht="14.25" customHeight="1">
      <c r="A307" s="604">
        <v>87</v>
      </c>
      <c r="B307" s="277" t="s">
        <v>330</v>
      </c>
      <c r="C307" s="11">
        <f t="shared" si="71"/>
        <v>6</v>
      </c>
      <c r="D307" s="19">
        <f t="shared" si="72"/>
        <v>0</v>
      </c>
      <c r="E307" s="19"/>
      <c r="F307" s="11"/>
      <c r="G307" s="19"/>
      <c r="H307" s="19"/>
      <c r="I307" s="281">
        <v>6</v>
      </c>
      <c r="J307" s="186"/>
    </row>
    <row r="308" spans="1:10" ht="14.25" customHeight="1">
      <c r="A308" s="604">
        <v>88</v>
      </c>
      <c r="B308" s="277" t="s">
        <v>331</v>
      </c>
      <c r="C308" s="11">
        <f t="shared" si="71"/>
        <v>9</v>
      </c>
      <c r="D308" s="19">
        <f t="shared" si="72"/>
        <v>0</v>
      </c>
      <c r="E308" s="19"/>
      <c r="F308" s="11"/>
      <c r="G308" s="19"/>
      <c r="H308" s="19"/>
      <c r="I308" s="281">
        <v>9</v>
      </c>
      <c r="J308" s="186"/>
    </row>
    <row r="309" spans="1:10" ht="14.25" customHeight="1">
      <c r="A309" s="604">
        <v>89</v>
      </c>
      <c r="B309" s="277" t="s">
        <v>332</v>
      </c>
      <c r="C309" s="11">
        <f t="shared" si="71"/>
        <v>22</v>
      </c>
      <c r="D309" s="19">
        <f t="shared" si="72"/>
        <v>0</v>
      </c>
      <c r="E309" s="19"/>
      <c r="F309" s="11"/>
      <c r="G309" s="19"/>
      <c r="H309" s="19"/>
      <c r="I309" s="281">
        <v>22</v>
      </c>
      <c r="J309" s="186"/>
    </row>
    <row r="310" spans="1:10" ht="14.25" customHeight="1">
      <c r="A310" s="604">
        <v>90</v>
      </c>
      <c r="B310" s="277" t="s">
        <v>333</v>
      </c>
      <c r="C310" s="11">
        <f t="shared" si="71"/>
        <v>10</v>
      </c>
      <c r="D310" s="19">
        <f t="shared" si="72"/>
        <v>0</v>
      </c>
      <c r="E310" s="19"/>
      <c r="F310" s="11"/>
      <c r="G310" s="19"/>
      <c r="H310" s="19"/>
      <c r="I310" s="281">
        <v>10</v>
      </c>
      <c r="J310" s="186"/>
    </row>
    <row r="311" spans="1:10" ht="14.25" customHeight="1">
      <c r="A311" s="604">
        <v>91</v>
      </c>
      <c r="B311" s="277" t="s">
        <v>334</v>
      </c>
      <c r="C311" s="11">
        <f t="shared" si="71"/>
        <v>5</v>
      </c>
      <c r="D311" s="19">
        <f t="shared" si="72"/>
        <v>0</v>
      </c>
      <c r="E311" s="19"/>
      <c r="F311" s="11"/>
      <c r="G311" s="19"/>
      <c r="H311" s="19"/>
      <c r="I311" s="281">
        <v>5</v>
      </c>
      <c r="J311" s="186"/>
    </row>
    <row r="312" spans="1:10" ht="14.25" customHeight="1">
      <c r="A312" s="604">
        <v>92</v>
      </c>
      <c r="B312" s="277" t="s">
        <v>335</v>
      </c>
      <c r="C312" s="11">
        <f t="shared" si="71"/>
        <v>10</v>
      </c>
      <c r="D312" s="19">
        <f t="shared" si="72"/>
        <v>0</v>
      </c>
      <c r="E312" s="19"/>
      <c r="F312" s="11"/>
      <c r="G312" s="19"/>
      <c r="H312" s="19"/>
      <c r="I312" s="281">
        <v>10</v>
      </c>
      <c r="J312" s="186"/>
    </row>
    <row r="313" spans="1:10" ht="14.25" customHeight="1">
      <c r="A313" s="604">
        <v>93</v>
      </c>
      <c r="B313" s="277" t="s">
        <v>336</v>
      </c>
      <c r="C313" s="11">
        <f t="shared" si="71"/>
        <v>18</v>
      </c>
      <c r="D313" s="19">
        <f t="shared" si="72"/>
        <v>0</v>
      </c>
      <c r="E313" s="19"/>
      <c r="F313" s="11"/>
      <c r="G313" s="19"/>
      <c r="H313" s="19"/>
      <c r="I313" s="281">
        <v>18</v>
      </c>
      <c r="J313" s="186"/>
    </row>
    <row r="314" spans="1:10" ht="14.25" customHeight="1">
      <c r="A314" s="604">
        <v>94</v>
      </c>
      <c r="B314" s="277" t="s">
        <v>337</v>
      </c>
      <c r="C314" s="11">
        <f t="shared" si="71"/>
        <v>25</v>
      </c>
      <c r="D314" s="19">
        <f t="shared" si="72"/>
        <v>0</v>
      </c>
      <c r="E314" s="19"/>
      <c r="F314" s="11"/>
      <c r="G314" s="19"/>
      <c r="H314" s="19"/>
      <c r="I314" s="281">
        <v>25</v>
      </c>
      <c r="J314" s="186"/>
    </row>
    <row r="315" spans="1:10" ht="14.25" customHeight="1">
      <c r="A315" s="604">
        <v>95</v>
      </c>
      <c r="B315" s="277" t="s">
        <v>338</v>
      </c>
      <c r="C315" s="11">
        <f t="shared" si="71"/>
        <v>9</v>
      </c>
      <c r="D315" s="19">
        <f t="shared" si="72"/>
        <v>0</v>
      </c>
      <c r="E315" s="19"/>
      <c r="F315" s="11"/>
      <c r="G315" s="19"/>
      <c r="H315" s="19"/>
      <c r="I315" s="281">
        <v>9</v>
      </c>
      <c r="J315" s="186"/>
    </row>
    <row r="316" spans="1:10" ht="14.25" customHeight="1">
      <c r="A316" s="604">
        <v>96</v>
      </c>
      <c r="B316" s="277" t="s">
        <v>339</v>
      </c>
      <c r="C316" s="11">
        <f t="shared" si="71"/>
        <v>18</v>
      </c>
      <c r="D316" s="19">
        <f t="shared" si="72"/>
        <v>0</v>
      </c>
      <c r="E316" s="19"/>
      <c r="F316" s="11"/>
      <c r="G316" s="19"/>
      <c r="H316" s="19"/>
      <c r="I316" s="281">
        <v>18</v>
      </c>
      <c r="J316" s="186"/>
    </row>
    <row r="317" spans="1:10" ht="14.25" customHeight="1">
      <c r="A317" s="604">
        <v>97</v>
      </c>
      <c r="B317" s="277" t="s">
        <v>340</v>
      </c>
      <c r="C317" s="11">
        <f t="shared" si="71"/>
        <v>6</v>
      </c>
      <c r="D317" s="19">
        <f t="shared" si="72"/>
        <v>0</v>
      </c>
      <c r="E317" s="19"/>
      <c r="F317" s="11"/>
      <c r="G317" s="19"/>
      <c r="H317" s="19"/>
      <c r="I317" s="281">
        <v>6</v>
      </c>
      <c r="J317" s="186"/>
    </row>
    <row r="318" spans="1:10" ht="14.25" customHeight="1">
      <c r="A318" s="604">
        <v>98</v>
      </c>
      <c r="B318" s="277" t="s">
        <v>341</v>
      </c>
      <c r="C318" s="11">
        <f t="shared" si="71"/>
        <v>3</v>
      </c>
      <c r="D318" s="19">
        <f t="shared" si="72"/>
        <v>0</v>
      </c>
      <c r="E318" s="19"/>
      <c r="F318" s="11"/>
      <c r="G318" s="19"/>
      <c r="H318" s="19"/>
      <c r="I318" s="281">
        <v>3</v>
      </c>
      <c r="J318" s="186"/>
    </row>
    <row r="319" spans="1:10" ht="14.25" customHeight="1" thickBot="1">
      <c r="A319" s="568">
        <v>99</v>
      </c>
      <c r="B319" s="279" t="s">
        <v>342</v>
      </c>
      <c r="C319" s="16">
        <f t="shared" si="71"/>
        <v>115</v>
      </c>
      <c r="D319" s="15">
        <f t="shared" si="72"/>
        <v>0</v>
      </c>
      <c r="E319" s="15"/>
      <c r="F319" s="16"/>
      <c r="G319" s="15"/>
      <c r="H319" s="15"/>
      <c r="I319" s="282">
        <v>115</v>
      </c>
      <c r="J319" s="187"/>
    </row>
    <row r="320" spans="1:10" ht="13.5" thickBot="1">
      <c r="A320" s="56" t="s">
        <v>28</v>
      </c>
      <c r="B320" s="151" t="s">
        <v>117</v>
      </c>
      <c r="C320" s="220">
        <f>D320+I320+J320</f>
        <v>1115</v>
      </c>
      <c r="D320" s="112">
        <f>E320+F320+G320+H320</f>
        <v>1115</v>
      </c>
      <c r="E320" s="113">
        <f aca="true" t="shared" si="73" ref="E320:J320">E321+E322+E323</f>
        <v>1115</v>
      </c>
      <c r="F320" s="113">
        <f t="shared" si="73"/>
        <v>0</v>
      </c>
      <c r="G320" s="113">
        <f t="shared" si="73"/>
        <v>0</v>
      </c>
      <c r="H320" s="113">
        <f t="shared" si="73"/>
        <v>0</v>
      </c>
      <c r="I320" s="113">
        <f t="shared" si="73"/>
        <v>0</v>
      </c>
      <c r="J320" s="451">
        <f t="shared" si="73"/>
        <v>0</v>
      </c>
    </row>
    <row r="321" spans="1:10" ht="12.75">
      <c r="A321" s="26" t="s">
        <v>10</v>
      </c>
      <c r="B321" s="33" t="s">
        <v>11</v>
      </c>
      <c r="C321" s="119"/>
      <c r="D321" s="118"/>
      <c r="E321" s="119"/>
      <c r="F321" s="119"/>
      <c r="G321" s="119"/>
      <c r="H321" s="119"/>
      <c r="I321" s="183"/>
      <c r="J321" s="195"/>
    </row>
    <row r="322" spans="1:10" ht="12.75">
      <c r="A322" s="26" t="s">
        <v>12</v>
      </c>
      <c r="B322" s="33" t="s">
        <v>13</v>
      </c>
      <c r="C322" s="115"/>
      <c r="D322" s="118"/>
      <c r="E322" s="115"/>
      <c r="F322" s="115"/>
      <c r="G322" s="127"/>
      <c r="H322" s="127"/>
      <c r="I322" s="191"/>
      <c r="J322" s="186"/>
    </row>
    <row r="323" spans="1:10" ht="13.5" thickBot="1">
      <c r="A323" s="26" t="s">
        <v>14</v>
      </c>
      <c r="B323" s="33" t="s">
        <v>44</v>
      </c>
      <c r="C323" s="116">
        <f>D323+I323+J323</f>
        <v>1115</v>
      </c>
      <c r="D323" s="219">
        <f>E323+F323+G323+H323</f>
        <v>1115</v>
      </c>
      <c r="E323" s="116">
        <f aca="true" t="shared" si="74" ref="E323:J323">E325+E340+E354+E358</f>
        <v>1115</v>
      </c>
      <c r="F323" s="116">
        <f t="shared" si="74"/>
        <v>0</v>
      </c>
      <c r="G323" s="116">
        <f t="shared" si="74"/>
        <v>0</v>
      </c>
      <c r="H323" s="116">
        <f t="shared" si="74"/>
        <v>0</v>
      </c>
      <c r="I323" s="116">
        <f t="shared" si="74"/>
        <v>0</v>
      </c>
      <c r="J323" s="628">
        <f t="shared" si="74"/>
        <v>0</v>
      </c>
    </row>
    <row r="324" spans="1:10" ht="13.5" thickBot="1">
      <c r="A324" s="37"/>
      <c r="B324" s="383" t="s">
        <v>24</v>
      </c>
      <c r="C324" s="258">
        <f aca="true" t="shared" si="75" ref="C324:J324">C325</f>
        <v>500</v>
      </c>
      <c r="D324" s="259">
        <f t="shared" si="75"/>
        <v>500</v>
      </c>
      <c r="E324" s="259">
        <f t="shared" si="75"/>
        <v>500</v>
      </c>
      <c r="F324" s="259">
        <f t="shared" si="75"/>
        <v>0</v>
      </c>
      <c r="G324" s="259">
        <f t="shared" si="75"/>
        <v>0</v>
      </c>
      <c r="H324" s="259">
        <f t="shared" si="75"/>
        <v>0</v>
      </c>
      <c r="I324" s="259">
        <f t="shared" si="75"/>
        <v>0</v>
      </c>
      <c r="J324" s="629">
        <f t="shared" si="75"/>
        <v>0</v>
      </c>
    </row>
    <row r="325" spans="1:10" ht="13.5" thickBot="1">
      <c r="A325" s="58" t="s">
        <v>14</v>
      </c>
      <c r="B325" s="137" t="s">
        <v>45</v>
      </c>
      <c r="C325" s="119">
        <f>D325+I325+J325</f>
        <v>500</v>
      </c>
      <c r="D325" s="118">
        <f>E325+F325+G325+H325</f>
        <v>500</v>
      </c>
      <c r="E325" s="119">
        <f aca="true" t="shared" si="76" ref="E325:J325">E326+E336</f>
        <v>500</v>
      </c>
      <c r="F325" s="119">
        <f t="shared" si="76"/>
        <v>0</v>
      </c>
      <c r="G325" s="119">
        <f t="shared" si="76"/>
        <v>0</v>
      </c>
      <c r="H325" s="119">
        <f t="shared" si="76"/>
        <v>0</v>
      </c>
      <c r="I325" s="119">
        <f t="shared" si="76"/>
        <v>0</v>
      </c>
      <c r="J325" s="630">
        <f t="shared" si="76"/>
        <v>0</v>
      </c>
    </row>
    <row r="326" spans="1:10" ht="12.75">
      <c r="A326" s="159"/>
      <c r="B326" s="462" t="s">
        <v>57</v>
      </c>
      <c r="C326" s="463">
        <f>E326+F326+G326+H326+I326</f>
        <v>450</v>
      </c>
      <c r="D326" s="464">
        <f>D328</f>
        <v>450</v>
      </c>
      <c r="E326" s="465">
        <f aca="true" t="shared" si="77" ref="E326:J326">E328</f>
        <v>450</v>
      </c>
      <c r="F326" s="465">
        <f t="shared" si="77"/>
        <v>0</v>
      </c>
      <c r="G326" s="465">
        <f t="shared" si="77"/>
        <v>0</v>
      </c>
      <c r="H326" s="465">
        <f t="shared" si="77"/>
        <v>0</v>
      </c>
      <c r="I326" s="466">
        <f t="shared" si="77"/>
        <v>0</v>
      </c>
      <c r="J326" s="467">
        <f t="shared" si="77"/>
        <v>0</v>
      </c>
    </row>
    <row r="327" spans="1:10" ht="12.75">
      <c r="A327" s="565">
        <v>1</v>
      </c>
      <c r="B327" s="468" t="s">
        <v>90</v>
      </c>
      <c r="C327" s="115"/>
      <c r="D327" s="114"/>
      <c r="E327" s="127"/>
      <c r="F327" s="127"/>
      <c r="G327" s="127"/>
      <c r="H327" s="127"/>
      <c r="I327" s="191"/>
      <c r="J327" s="186"/>
    </row>
    <row r="328" spans="1:10" ht="15" customHeight="1">
      <c r="A328" s="595"/>
      <c r="B328" s="68" t="s">
        <v>365</v>
      </c>
      <c r="C328" s="350">
        <f>D328+I328+J328</f>
        <v>450</v>
      </c>
      <c r="D328" s="351">
        <f>E328+F328+G328+H328</f>
        <v>450</v>
      </c>
      <c r="E328" s="352">
        <v>450</v>
      </c>
      <c r="F328" s="127"/>
      <c r="G328" s="127"/>
      <c r="H328" s="127"/>
      <c r="I328" s="191"/>
      <c r="J328" s="186"/>
    </row>
    <row r="329" spans="1:10" ht="14.25" customHeight="1" thickBot="1">
      <c r="A329" s="596"/>
      <c r="B329" s="631" t="s">
        <v>91</v>
      </c>
      <c r="C329" s="632"/>
      <c r="D329" s="633"/>
      <c r="E329" s="634"/>
      <c r="F329" s="634"/>
      <c r="G329" s="634"/>
      <c r="H329" s="634"/>
      <c r="I329" s="576"/>
      <c r="J329" s="579"/>
    </row>
    <row r="330" spans="1:10" ht="14.25" customHeight="1" thickBot="1">
      <c r="A330" s="33"/>
      <c r="B330" s="685"/>
      <c r="C330" s="691"/>
      <c r="D330" s="692"/>
      <c r="E330" s="693"/>
      <c r="F330" s="693"/>
      <c r="G330" s="693"/>
      <c r="H330" s="693"/>
      <c r="I330" s="192"/>
      <c r="J330" s="694"/>
    </row>
    <row r="331" spans="1:10" ht="18.75" thickBot="1">
      <c r="A331" s="3"/>
      <c r="B331" s="3"/>
      <c r="C331" s="179" t="s">
        <v>39</v>
      </c>
      <c r="D331" s="708" t="s">
        <v>85</v>
      </c>
      <c r="E331" s="709"/>
      <c r="F331" s="709"/>
      <c r="G331" s="709"/>
      <c r="H331" s="710"/>
      <c r="I331" s="25" t="s">
        <v>34</v>
      </c>
      <c r="J331" s="26" t="s">
        <v>76</v>
      </c>
    </row>
    <row r="332" spans="1:10" ht="12.75">
      <c r="A332" s="23" t="s">
        <v>38</v>
      </c>
      <c r="B332" s="23"/>
      <c r="C332" s="26"/>
      <c r="D332" s="101" t="s">
        <v>83</v>
      </c>
      <c r="E332" s="97" t="s">
        <v>53</v>
      </c>
      <c r="F332" s="97"/>
      <c r="G332" s="97" t="s">
        <v>30</v>
      </c>
      <c r="H332" s="372"/>
      <c r="I332" s="25" t="s">
        <v>35</v>
      </c>
      <c r="J332" s="26" t="s">
        <v>77</v>
      </c>
    </row>
    <row r="333" spans="1:10" ht="12.75">
      <c r="A333" s="25" t="s">
        <v>1</v>
      </c>
      <c r="B333" s="25" t="s">
        <v>5</v>
      </c>
      <c r="C333" s="179">
        <v>2015</v>
      </c>
      <c r="D333" s="101" t="s">
        <v>53</v>
      </c>
      <c r="E333" s="97" t="s">
        <v>2</v>
      </c>
      <c r="F333" s="97" t="s">
        <v>4</v>
      </c>
      <c r="G333" s="97" t="s">
        <v>31</v>
      </c>
      <c r="H333" s="102" t="s">
        <v>33</v>
      </c>
      <c r="I333" s="25" t="s">
        <v>93</v>
      </c>
      <c r="J333" s="26"/>
    </row>
    <row r="334" spans="1:10" ht="13.5" thickBot="1">
      <c r="A334" s="25"/>
      <c r="B334" s="34"/>
      <c r="C334" s="180"/>
      <c r="D334" s="101" t="s">
        <v>379</v>
      </c>
      <c r="E334" s="98" t="s">
        <v>3</v>
      </c>
      <c r="F334" s="98"/>
      <c r="G334" s="27" t="s">
        <v>98</v>
      </c>
      <c r="H334" s="103" t="s">
        <v>82</v>
      </c>
      <c r="I334" s="34" t="s">
        <v>94</v>
      </c>
      <c r="J334" s="27"/>
    </row>
    <row r="335" spans="1:10" ht="13.5" thickBot="1">
      <c r="A335" s="28"/>
      <c r="B335" s="61"/>
      <c r="C335" s="31" t="s">
        <v>166</v>
      </c>
      <c r="D335" s="29" t="s">
        <v>84</v>
      </c>
      <c r="E335" s="29">
        <v>3</v>
      </c>
      <c r="F335" s="29">
        <v>4</v>
      </c>
      <c r="G335" s="29">
        <v>5</v>
      </c>
      <c r="H335" s="30">
        <v>6</v>
      </c>
      <c r="I335" s="31">
        <v>7</v>
      </c>
      <c r="J335" s="31">
        <v>8</v>
      </c>
    </row>
    <row r="336" spans="1:10" ht="13.5" thickBot="1">
      <c r="A336" s="233"/>
      <c r="B336" s="377" t="s">
        <v>50</v>
      </c>
      <c r="C336" s="120">
        <f aca="true" t="shared" si="78" ref="C336:C345">D336+I336+J336</f>
        <v>50</v>
      </c>
      <c r="D336" s="120">
        <f aca="true" t="shared" si="79" ref="D336:D345">E336+F336+G336+H336</f>
        <v>50</v>
      </c>
      <c r="E336" s="234">
        <f aca="true" t="shared" si="80" ref="E336:J336">E337+E338</f>
        <v>50</v>
      </c>
      <c r="F336" s="234">
        <f t="shared" si="80"/>
        <v>0</v>
      </c>
      <c r="G336" s="234">
        <f t="shared" si="80"/>
        <v>0</v>
      </c>
      <c r="H336" s="234">
        <f t="shared" si="80"/>
        <v>0</v>
      </c>
      <c r="I336" s="234">
        <f t="shared" si="80"/>
        <v>0</v>
      </c>
      <c r="J336" s="418">
        <f t="shared" si="80"/>
        <v>0</v>
      </c>
    </row>
    <row r="337" spans="1:10" ht="12.75">
      <c r="A337" s="595">
        <v>1</v>
      </c>
      <c r="B337" s="245" t="s">
        <v>108</v>
      </c>
      <c r="C337" s="262">
        <f t="shared" si="78"/>
        <v>35</v>
      </c>
      <c r="D337" s="262">
        <f t="shared" si="79"/>
        <v>35</v>
      </c>
      <c r="E337" s="254">
        <v>35</v>
      </c>
      <c r="F337" s="254"/>
      <c r="G337" s="254"/>
      <c r="H337" s="254"/>
      <c r="I337" s="207"/>
      <c r="J337" s="450"/>
    </row>
    <row r="338" spans="1:10" ht="13.5" thickBot="1">
      <c r="A338" s="610">
        <v>2</v>
      </c>
      <c r="B338" s="231" t="s">
        <v>109</v>
      </c>
      <c r="C338" s="115">
        <f t="shared" si="78"/>
        <v>15</v>
      </c>
      <c r="D338" s="115">
        <f t="shared" si="79"/>
        <v>15</v>
      </c>
      <c r="E338" s="127">
        <v>15</v>
      </c>
      <c r="F338" s="127"/>
      <c r="G338" s="127"/>
      <c r="H338" s="127"/>
      <c r="I338" s="191"/>
      <c r="J338" s="186"/>
    </row>
    <row r="339" spans="1:10" ht="13.5" thickBot="1">
      <c r="A339" s="47"/>
      <c r="B339" s="383" t="s">
        <v>56</v>
      </c>
      <c r="C339" s="258">
        <f t="shared" si="78"/>
        <v>400</v>
      </c>
      <c r="D339" s="259">
        <f t="shared" si="79"/>
        <v>400</v>
      </c>
      <c r="E339" s="258">
        <f aca="true" t="shared" si="81" ref="E339:J339">E340</f>
        <v>400</v>
      </c>
      <c r="F339" s="258">
        <f t="shared" si="81"/>
        <v>0</v>
      </c>
      <c r="G339" s="258">
        <f t="shared" si="81"/>
        <v>0</v>
      </c>
      <c r="H339" s="258">
        <f t="shared" si="81"/>
        <v>0</v>
      </c>
      <c r="I339" s="258">
        <f t="shared" si="81"/>
        <v>0</v>
      </c>
      <c r="J339" s="260">
        <f t="shared" si="81"/>
        <v>0</v>
      </c>
    </row>
    <row r="340" spans="1:10" ht="13.5" thickBot="1">
      <c r="A340" s="63" t="s">
        <v>14</v>
      </c>
      <c r="B340" s="48" t="s">
        <v>45</v>
      </c>
      <c r="C340" s="262">
        <f t="shared" si="78"/>
        <v>400</v>
      </c>
      <c r="D340" s="219">
        <f t="shared" si="79"/>
        <v>400</v>
      </c>
      <c r="E340" s="219">
        <f aca="true" t="shared" si="82" ref="E340:J340">E341+E345+E350</f>
        <v>400</v>
      </c>
      <c r="F340" s="219">
        <f t="shared" si="82"/>
        <v>0</v>
      </c>
      <c r="G340" s="219">
        <f t="shared" si="82"/>
        <v>0</v>
      </c>
      <c r="H340" s="219">
        <f t="shared" si="82"/>
        <v>0</v>
      </c>
      <c r="I340" s="219">
        <f t="shared" si="82"/>
        <v>0</v>
      </c>
      <c r="J340" s="635">
        <f t="shared" si="82"/>
        <v>0</v>
      </c>
    </row>
    <row r="341" spans="1:10" ht="13.5" thickBot="1">
      <c r="A341" s="153"/>
      <c r="B341" s="375" t="s">
        <v>59</v>
      </c>
      <c r="C341" s="120">
        <f t="shared" si="78"/>
        <v>300</v>
      </c>
      <c r="D341" s="117">
        <f t="shared" si="79"/>
        <v>300</v>
      </c>
      <c r="E341" s="117">
        <f>E342+E343+E344</f>
        <v>300</v>
      </c>
      <c r="F341" s="117">
        <f>F343+F344</f>
        <v>0</v>
      </c>
      <c r="G341" s="117">
        <f>G343+G344</f>
        <v>0</v>
      </c>
      <c r="H341" s="117">
        <f>H343+H344</f>
        <v>0</v>
      </c>
      <c r="I341" s="117">
        <f>I343+I344</f>
        <v>0</v>
      </c>
      <c r="J341" s="636">
        <f>J343+J344</f>
        <v>0</v>
      </c>
    </row>
    <row r="342" spans="1:10" ht="12.75">
      <c r="A342" s="553">
        <v>1</v>
      </c>
      <c r="B342" s="67" t="s">
        <v>343</v>
      </c>
      <c r="C342" s="119">
        <f t="shared" si="78"/>
        <v>250</v>
      </c>
      <c r="D342" s="118">
        <f t="shared" si="79"/>
        <v>250</v>
      </c>
      <c r="E342" s="125">
        <v>250</v>
      </c>
      <c r="F342" s="126"/>
      <c r="G342" s="126"/>
      <c r="H342" s="126"/>
      <c r="I342" s="184"/>
      <c r="J342" s="185"/>
    </row>
    <row r="343" spans="1:10" ht="12.75">
      <c r="A343" s="553" t="s">
        <v>150</v>
      </c>
      <c r="B343" s="67" t="s">
        <v>358</v>
      </c>
      <c r="C343" s="133">
        <f t="shared" si="78"/>
        <v>40</v>
      </c>
      <c r="D343" s="417">
        <f t="shared" si="79"/>
        <v>40</v>
      </c>
      <c r="E343" s="125">
        <v>40</v>
      </c>
      <c r="F343" s="133"/>
      <c r="G343" s="133"/>
      <c r="H343" s="133"/>
      <c r="I343" s="188"/>
      <c r="J343" s="187"/>
    </row>
    <row r="344" spans="1:10" ht="13.5" thickBot="1">
      <c r="A344" s="605">
        <v>2</v>
      </c>
      <c r="B344" s="226" t="s">
        <v>203</v>
      </c>
      <c r="C344" s="133">
        <f t="shared" si="78"/>
        <v>10</v>
      </c>
      <c r="D344" s="417">
        <f t="shared" si="79"/>
        <v>10</v>
      </c>
      <c r="E344" s="125">
        <v>10</v>
      </c>
      <c r="F344" s="133"/>
      <c r="G344" s="133"/>
      <c r="H344" s="133"/>
      <c r="I344" s="188"/>
      <c r="J344" s="187"/>
    </row>
    <row r="345" spans="1:10" ht="13.5" thickBot="1">
      <c r="A345" s="131"/>
      <c r="B345" s="376" t="s">
        <v>66</v>
      </c>
      <c r="C345" s="234">
        <f t="shared" si="78"/>
        <v>70</v>
      </c>
      <c r="D345" s="234">
        <f t="shared" si="79"/>
        <v>70</v>
      </c>
      <c r="E345" s="234">
        <f aca="true" t="shared" si="83" ref="E345:J345">E347+E349</f>
        <v>70</v>
      </c>
      <c r="F345" s="234">
        <f t="shared" si="83"/>
        <v>0</v>
      </c>
      <c r="G345" s="234">
        <f t="shared" si="83"/>
        <v>0</v>
      </c>
      <c r="H345" s="234">
        <f t="shared" si="83"/>
        <v>0</v>
      </c>
      <c r="I345" s="234">
        <f t="shared" si="83"/>
        <v>0</v>
      </c>
      <c r="J345" s="418">
        <f t="shared" si="83"/>
        <v>0</v>
      </c>
    </row>
    <row r="346" spans="1:10" ht="12.75">
      <c r="A346" s="553">
        <v>1</v>
      </c>
      <c r="B346" s="53" t="s">
        <v>204</v>
      </c>
      <c r="C346" s="126"/>
      <c r="D346" s="126"/>
      <c r="E346" s="126"/>
      <c r="F346" s="126"/>
      <c r="G346" s="126"/>
      <c r="H346" s="126"/>
      <c r="I346" s="184"/>
      <c r="J346" s="185"/>
    </row>
    <row r="347" spans="1:10" ht="12.75">
      <c r="A347" s="561"/>
      <c r="B347" s="54" t="s">
        <v>205</v>
      </c>
      <c r="C347" s="127">
        <f>D347+I347+J347</f>
        <v>10</v>
      </c>
      <c r="D347" s="127">
        <f>E347+F347+G347+H347</f>
        <v>10</v>
      </c>
      <c r="E347" s="127">
        <v>10</v>
      </c>
      <c r="F347" s="127"/>
      <c r="G347" s="127"/>
      <c r="H347" s="127"/>
      <c r="I347" s="191"/>
      <c r="J347" s="186"/>
    </row>
    <row r="348" spans="1:10" ht="12.75">
      <c r="A348" s="553">
        <v>2</v>
      </c>
      <c r="B348" s="226" t="s">
        <v>204</v>
      </c>
      <c r="C348" s="127"/>
      <c r="D348" s="127"/>
      <c r="E348" s="127"/>
      <c r="F348" s="127"/>
      <c r="G348" s="127"/>
      <c r="H348" s="127"/>
      <c r="I348" s="191"/>
      <c r="J348" s="186"/>
    </row>
    <row r="349" spans="1:10" ht="13.5" thickBot="1">
      <c r="A349" s="553"/>
      <c r="B349" s="53" t="s">
        <v>206</v>
      </c>
      <c r="C349" s="133">
        <f aca="true" t="shared" si="84" ref="C349:C354">D349+I349+J349</f>
        <v>60</v>
      </c>
      <c r="D349" s="133">
        <f aca="true" t="shared" si="85" ref="D349:D354">E349+F349+G349+H349</f>
        <v>60</v>
      </c>
      <c r="E349" s="133">
        <v>60</v>
      </c>
      <c r="F349" s="133"/>
      <c r="G349" s="133"/>
      <c r="H349" s="133"/>
      <c r="I349" s="188"/>
      <c r="J349" s="187"/>
    </row>
    <row r="350" spans="1:10" ht="13.5" thickBot="1">
      <c r="A350" s="233"/>
      <c r="B350" s="377" t="s">
        <v>50</v>
      </c>
      <c r="C350" s="234">
        <f t="shared" si="84"/>
        <v>30</v>
      </c>
      <c r="D350" s="234">
        <f t="shared" si="85"/>
        <v>30</v>
      </c>
      <c r="E350" s="234">
        <f aca="true" t="shared" si="86" ref="E350:J350">E351+E352</f>
        <v>30</v>
      </c>
      <c r="F350" s="234">
        <f t="shared" si="86"/>
        <v>0</v>
      </c>
      <c r="G350" s="234">
        <f t="shared" si="86"/>
        <v>0</v>
      </c>
      <c r="H350" s="234">
        <f t="shared" si="86"/>
        <v>0</v>
      </c>
      <c r="I350" s="234">
        <f t="shared" si="86"/>
        <v>0</v>
      </c>
      <c r="J350" s="418">
        <f t="shared" si="86"/>
        <v>0</v>
      </c>
    </row>
    <row r="351" spans="1:10" ht="12.75">
      <c r="A351" s="561">
        <v>1</v>
      </c>
      <c r="B351" s="54" t="s">
        <v>207</v>
      </c>
      <c r="C351" s="126">
        <f t="shared" si="84"/>
        <v>20</v>
      </c>
      <c r="D351" s="126">
        <f t="shared" si="85"/>
        <v>20</v>
      </c>
      <c r="E351" s="126">
        <v>20</v>
      </c>
      <c r="F351" s="126"/>
      <c r="G351" s="126"/>
      <c r="H351" s="126"/>
      <c r="I351" s="184"/>
      <c r="J351" s="185"/>
    </row>
    <row r="352" spans="1:10" ht="13.5" thickBot="1">
      <c r="A352" s="605">
        <v>2</v>
      </c>
      <c r="B352" s="226" t="s">
        <v>208</v>
      </c>
      <c r="C352" s="133">
        <f t="shared" si="84"/>
        <v>10</v>
      </c>
      <c r="D352" s="133">
        <f t="shared" si="85"/>
        <v>10</v>
      </c>
      <c r="E352" s="133">
        <v>10</v>
      </c>
      <c r="F352" s="133"/>
      <c r="G352" s="133"/>
      <c r="H352" s="133"/>
      <c r="I352" s="188"/>
      <c r="J352" s="187"/>
    </row>
    <row r="353" spans="1:10" ht="13.5" thickBot="1">
      <c r="A353" s="419"/>
      <c r="B353" s="420" t="s">
        <v>144</v>
      </c>
      <c r="C353" s="258">
        <f t="shared" si="84"/>
        <v>40</v>
      </c>
      <c r="D353" s="258">
        <f t="shared" si="85"/>
        <v>40</v>
      </c>
      <c r="E353" s="258">
        <f aca="true" t="shared" si="87" ref="E353:J354">E354</f>
        <v>40</v>
      </c>
      <c r="F353" s="258">
        <f t="shared" si="87"/>
        <v>0</v>
      </c>
      <c r="G353" s="258">
        <f t="shared" si="87"/>
        <v>0</v>
      </c>
      <c r="H353" s="258">
        <f t="shared" si="87"/>
        <v>0</v>
      </c>
      <c r="I353" s="258">
        <f t="shared" si="87"/>
        <v>0</v>
      </c>
      <c r="J353" s="260">
        <f t="shared" si="87"/>
        <v>0</v>
      </c>
    </row>
    <row r="354" spans="1:10" ht="13.5" thickBot="1">
      <c r="A354" s="139" t="s">
        <v>14</v>
      </c>
      <c r="B354" s="48" t="s">
        <v>45</v>
      </c>
      <c r="C354" s="261">
        <f t="shared" si="84"/>
        <v>40</v>
      </c>
      <c r="D354" s="261">
        <f t="shared" si="85"/>
        <v>40</v>
      </c>
      <c r="E354" s="261">
        <f t="shared" si="87"/>
        <v>40</v>
      </c>
      <c r="F354" s="261">
        <f t="shared" si="87"/>
        <v>0</v>
      </c>
      <c r="G354" s="261">
        <f t="shared" si="87"/>
        <v>0</v>
      </c>
      <c r="H354" s="261">
        <f t="shared" si="87"/>
        <v>0</v>
      </c>
      <c r="I354" s="261">
        <f t="shared" si="87"/>
        <v>0</v>
      </c>
      <c r="J354" s="617">
        <f t="shared" si="87"/>
        <v>0</v>
      </c>
    </row>
    <row r="355" spans="1:10" ht="13.5" thickBot="1">
      <c r="A355" s="422"/>
      <c r="B355" s="375" t="s">
        <v>59</v>
      </c>
      <c r="C355" s="120">
        <f aca="true" t="shared" si="88" ref="C355:J355">C356</f>
        <v>40</v>
      </c>
      <c r="D355" s="120">
        <f t="shared" si="88"/>
        <v>40</v>
      </c>
      <c r="E355" s="120">
        <f t="shared" si="88"/>
        <v>40</v>
      </c>
      <c r="F355" s="234">
        <f t="shared" si="88"/>
        <v>0</v>
      </c>
      <c r="G355" s="234">
        <f t="shared" si="88"/>
        <v>0</v>
      </c>
      <c r="H355" s="234">
        <f t="shared" si="88"/>
        <v>0</v>
      </c>
      <c r="I355" s="296">
        <f t="shared" si="88"/>
        <v>0</v>
      </c>
      <c r="J355" s="297">
        <f t="shared" si="88"/>
        <v>0</v>
      </c>
    </row>
    <row r="356" spans="1:10" ht="13.5" thickBot="1">
      <c r="A356" s="561">
        <v>1</v>
      </c>
      <c r="B356" s="340" t="s">
        <v>209</v>
      </c>
      <c r="C356" s="140">
        <f aca="true" t="shared" si="89" ref="C356:C361">D356+I356+J356</f>
        <v>40</v>
      </c>
      <c r="D356" s="119">
        <f aca="true" t="shared" si="90" ref="D356:D361">E356+F356+G356+H356</f>
        <v>40</v>
      </c>
      <c r="E356" s="126">
        <v>40</v>
      </c>
      <c r="F356" s="357"/>
      <c r="G356" s="357"/>
      <c r="H356" s="357"/>
      <c r="I356" s="355"/>
      <c r="J356" s="358"/>
    </row>
    <row r="357" spans="1:10" ht="13.5" thickBot="1">
      <c r="A357" s="47"/>
      <c r="B357" s="241" t="s">
        <v>25</v>
      </c>
      <c r="C357" s="249">
        <f>D357+I357+J357</f>
        <v>175</v>
      </c>
      <c r="D357" s="248">
        <f>E357+F357+G357+H357</f>
        <v>175</v>
      </c>
      <c r="E357" s="247">
        <f aca="true" t="shared" si="91" ref="E357:J358">E358</f>
        <v>175</v>
      </c>
      <c r="F357" s="247">
        <f t="shared" si="91"/>
        <v>0</v>
      </c>
      <c r="G357" s="247">
        <f t="shared" si="91"/>
        <v>0</v>
      </c>
      <c r="H357" s="247">
        <f t="shared" si="91"/>
        <v>0</v>
      </c>
      <c r="I357" s="247">
        <f t="shared" si="91"/>
        <v>0</v>
      </c>
      <c r="J357" s="637">
        <f t="shared" si="91"/>
        <v>0</v>
      </c>
    </row>
    <row r="358" spans="1:10" ht="13.5" thickBot="1">
      <c r="A358" s="139" t="s">
        <v>14</v>
      </c>
      <c r="B358" s="48" t="s">
        <v>58</v>
      </c>
      <c r="C358" s="12">
        <f>D358+I358+J358</f>
        <v>175</v>
      </c>
      <c r="D358" s="147">
        <f>E358+F358+G358+H358</f>
        <v>175</v>
      </c>
      <c r="E358" s="148">
        <f t="shared" si="91"/>
        <v>175</v>
      </c>
      <c r="F358" s="148">
        <f t="shared" si="91"/>
        <v>0</v>
      </c>
      <c r="G358" s="148">
        <f t="shared" si="91"/>
        <v>0</v>
      </c>
      <c r="H358" s="148">
        <f t="shared" si="91"/>
        <v>0</v>
      </c>
      <c r="I358" s="148">
        <f t="shared" si="91"/>
        <v>0</v>
      </c>
      <c r="J358" s="551">
        <f t="shared" si="91"/>
        <v>0</v>
      </c>
    </row>
    <row r="359" spans="1:10" ht="13.5" thickBot="1">
      <c r="A359" s="421"/>
      <c r="B359" s="375" t="s">
        <v>50</v>
      </c>
      <c r="C359" s="146">
        <f>D359+I359+J359</f>
        <v>175</v>
      </c>
      <c r="D359" s="145">
        <f>E359+F359+G359+H359</f>
        <v>175</v>
      </c>
      <c r="E359" s="146">
        <f aca="true" t="shared" si="92" ref="E359:J359">E360+E361</f>
        <v>175</v>
      </c>
      <c r="F359" s="146">
        <f t="shared" si="92"/>
        <v>0</v>
      </c>
      <c r="G359" s="146">
        <f t="shared" si="92"/>
        <v>0</v>
      </c>
      <c r="H359" s="146">
        <f t="shared" si="92"/>
        <v>0</v>
      </c>
      <c r="I359" s="146">
        <f t="shared" si="92"/>
        <v>0</v>
      </c>
      <c r="J359" s="221">
        <f t="shared" si="92"/>
        <v>0</v>
      </c>
    </row>
    <row r="360" spans="1:10" ht="12.75">
      <c r="A360" s="561">
        <v>1</v>
      </c>
      <c r="B360" s="74" t="s">
        <v>210</v>
      </c>
      <c r="C360" s="136">
        <f t="shared" si="89"/>
        <v>83</v>
      </c>
      <c r="D360" s="92">
        <f t="shared" si="90"/>
        <v>83</v>
      </c>
      <c r="E360" s="136">
        <v>83</v>
      </c>
      <c r="F360" s="136"/>
      <c r="G360" s="136"/>
      <c r="H360" s="136"/>
      <c r="I360" s="196"/>
      <c r="J360" s="185"/>
    </row>
    <row r="361" spans="1:10" ht="13.5" thickBot="1">
      <c r="A361" s="557">
        <v>2</v>
      </c>
      <c r="B361" s="74" t="s">
        <v>211</v>
      </c>
      <c r="C361" s="79">
        <f t="shared" si="89"/>
        <v>92</v>
      </c>
      <c r="D361" s="83">
        <f t="shared" si="90"/>
        <v>92</v>
      </c>
      <c r="E361" s="79">
        <v>92</v>
      </c>
      <c r="F361" s="79"/>
      <c r="G361" s="79"/>
      <c r="H361" s="79"/>
      <c r="I361" s="202"/>
      <c r="J361" s="186"/>
    </row>
    <row r="362" spans="1:10" ht="13.5" thickBot="1">
      <c r="A362" s="56" t="s">
        <v>23</v>
      </c>
      <c r="B362" s="151" t="s">
        <v>116</v>
      </c>
      <c r="C362" s="75">
        <f>D362+I362+J362</f>
        <v>1387</v>
      </c>
      <c r="D362" s="77">
        <f>E362+F362+G362+H362</f>
        <v>1387</v>
      </c>
      <c r="E362" s="75">
        <f aca="true" t="shared" si="93" ref="E362:J362">E363+E364+E365</f>
        <v>1387</v>
      </c>
      <c r="F362" s="75">
        <f t="shared" si="93"/>
        <v>0</v>
      </c>
      <c r="G362" s="75">
        <f t="shared" si="93"/>
        <v>0</v>
      </c>
      <c r="H362" s="75">
        <f t="shared" si="93"/>
        <v>0</v>
      </c>
      <c r="I362" s="75">
        <f t="shared" si="93"/>
        <v>0</v>
      </c>
      <c r="J362" s="611">
        <f t="shared" si="93"/>
        <v>0</v>
      </c>
    </row>
    <row r="363" spans="1:10" ht="12.75">
      <c r="A363" s="25" t="s">
        <v>10</v>
      </c>
      <c r="B363" s="25" t="s">
        <v>26</v>
      </c>
      <c r="C363" s="18">
        <f>D363+I363+J363</f>
        <v>572</v>
      </c>
      <c r="D363" s="73">
        <f>E363+F363+G363+H363</f>
        <v>572</v>
      </c>
      <c r="E363" s="18">
        <f aca="true" t="shared" si="94" ref="E363:J363">E382</f>
        <v>572</v>
      </c>
      <c r="F363" s="18">
        <f t="shared" si="94"/>
        <v>0</v>
      </c>
      <c r="G363" s="18">
        <f t="shared" si="94"/>
        <v>0</v>
      </c>
      <c r="H363" s="18">
        <f t="shared" si="94"/>
        <v>0</v>
      </c>
      <c r="I363" s="18">
        <f t="shared" si="94"/>
        <v>0</v>
      </c>
      <c r="J363" s="549">
        <f t="shared" si="94"/>
        <v>0</v>
      </c>
    </row>
    <row r="364" spans="1:10" ht="12.75">
      <c r="A364" s="25" t="s">
        <v>12</v>
      </c>
      <c r="B364" s="25" t="s">
        <v>13</v>
      </c>
      <c r="C364" s="11"/>
      <c r="D364" s="72"/>
      <c r="E364" s="19"/>
      <c r="F364" s="19"/>
      <c r="G364" s="19"/>
      <c r="H364" s="19"/>
      <c r="I364" s="19"/>
      <c r="J364" s="275"/>
    </row>
    <row r="365" spans="1:10" ht="13.5" thickBot="1">
      <c r="A365" s="25" t="s">
        <v>14</v>
      </c>
      <c r="B365" s="25" t="s">
        <v>70</v>
      </c>
      <c r="C365" s="16">
        <f>D365+I365+J365</f>
        <v>815</v>
      </c>
      <c r="D365" s="76">
        <f>E365+F365+G365+H365</f>
        <v>815</v>
      </c>
      <c r="E365" s="16">
        <f aca="true" t="shared" si="95" ref="E365:J365">E369+E384</f>
        <v>815</v>
      </c>
      <c r="F365" s="16">
        <f t="shared" si="95"/>
        <v>0</v>
      </c>
      <c r="G365" s="16">
        <f t="shared" si="95"/>
        <v>0</v>
      </c>
      <c r="H365" s="16">
        <f t="shared" si="95"/>
        <v>0</v>
      </c>
      <c r="I365" s="16">
        <f t="shared" si="95"/>
        <v>0</v>
      </c>
      <c r="J365" s="638">
        <f t="shared" si="95"/>
        <v>0</v>
      </c>
    </row>
    <row r="366" spans="1:10" ht="13.5" thickBot="1">
      <c r="A366" s="47"/>
      <c r="B366" s="423" t="s">
        <v>27</v>
      </c>
      <c r="C366" s="424">
        <f>D366+I366+J366</f>
        <v>323</v>
      </c>
      <c r="D366" s="425">
        <f>E366+F366+G366+H366</f>
        <v>323</v>
      </c>
      <c r="E366" s="424">
        <f aca="true" t="shared" si="96" ref="E366:J366">E369</f>
        <v>323</v>
      </c>
      <c r="F366" s="424">
        <f t="shared" si="96"/>
        <v>0</v>
      </c>
      <c r="G366" s="424">
        <f t="shared" si="96"/>
        <v>0</v>
      </c>
      <c r="H366" s="424">
        <f t="shared" si="96"/>
        <v>0</v>
      </c>
      <c r="I366" s="424">
        <f t="shared" si="96"/>
        <v>0</v>
      </c>
      <c r="J366" s="639">
        <f t="shared" si="96"/>
        <v>0</v>
      </c>
    </row>
    <row r="367" spans="1:10" s="4" customFormat="1" ht="12.75">
      <c r="A367" s="25" t="s">
        <v>10</v>
      </c>
      <c r="B367" s="25" t="s">
        <v>26</v>
      </c>
      <c r="C367" s="136"/>
      <c r="D367" s="136"/>
      <c r="E367" s="136"/>
      <c r="F367" s="136"/>
      <c r="G367" s="136"/>
      <c r="H367" s="136"/>
      <c r="I367" s="196"/>
      <c r="J367" s="598"/>
    </row>
    <row r="368" spans="1:10" s="4" customFormat="1" ht="12.75">
      <c r="A368" s="25" t="s">
        <v>12</v>
      </c>
      <c r="B368" s="25" t="s">
        <v>13</v>
      </c>
      <c r="C368" s="79"/>
      <c r="D368" s="79"/>
      <c r="E368" s="79"/>
      <c r="F368" s="79"/>
      <c r="G368" s="79"/>
      <c r="H368" s="79"/>
      <c r="I368" s="202"/>
      <c r="J368" s="601"/>
    </row>
    <row r="369" spans="1:10" ht="13.5" thickBot="1">
      <c r="A369" s="26" t="s">
        <v>14</v>
      </c>
      <c r="B369" s="33" t="s">
        <v>58</v>
      </c>
      <c r="C369" s="16">
        <f>D369+I369+J369</f>
        <v>323</v>
      </c>
      <c r="D369" s="16">
        <f>E369+F369+G369+H369</f>
        <v>323</v>
      </c>
      <c r="E369" s="16">
        <f aca="true" t="shared" si="97" ref="E369:J370">E370</f>
        <v>323</v>
      </c>
      <c r="F369" s="16">
        <f t="shared" si="97"/>
        <v>0</v>
      </c>
      <c r="G369" s="16">
        <f t="shared" si="97"/>
        <v>0</v>
      </c>
      <c r="H369" s="16">
        <f t="shared" si="97"/>
        <v>0</v>
      </c>
      <c r="I369" s="16">
        <f t="shared" si="97"/>
        <v>0</v>
      </c>
      <c r="J369" s="638">
        <f t="shared" si="97"/>
        <v>0</v>
      </c>
    </row>
    <row r="370" spans="1:10" ht="13.5" thickBot="1">
      <c r="A370" s="28"/>
      <c r="B370" s="250" t="s">
        <v>212</v>
      </c>
      <c r="C370" s="247">
        <f>D370+I370+J370</f>
        <v>323</v>
      </c>
      <c r="D370" s="248">
        <f>E370+F370+G370+H370</f>
        <v>323</v>
      </c>
      <c r="E370" s="247">
        <f t="shared" si="97"/>
        <v>323</v>
      </c>
      <c r="F370" s="247">
        <f t="shared" si="97"/>
        <v>0</v>
      </c>
      <c r="G370" s="247">
        <f t="shared" si="97"/>
        <v>0</v>
      </c>
      <c r="H370" s="247">
        <f t="shared" si="97"/>
        <v>0</v>
      </c>
      <c r="I370" s="247">
        <f t="shared" si="97"/>
        <v>0</v>
      </c>
      <c r="J370" s="637">
        <f t="shared" si="97"/>
        <v>0</v>
      </c>
    </row>
    <row r="371" spans="1:10" ht="12.75">
      <c r="A371" s="398"/>
      <c r="B371" s="426" t="s">
        <v>59</v>
      </c>
      <c r="C371" s="14">
        <f>D371+I371+J371</f>
        <v>323</v>
      </c>
      <c r="D371" s="14">
        <f>E371+F371+G371+H371</f>
        <v>323</v>
      </c>
      <c r="E371" s="152">
        <f aca="true" t="shared" si="98" ref="E371:J371">E372</f>
        <v>323</v>
      </c>
      <c r="F371" s="152">
        <f t="shared" si="98"/>
        <v>0</v>
      </c>
      <c r="G371" s="152">
        <f t="shared" si="98"/>
        <v>0</v>
      </c>
      <c r="H371" s="152">
        <f t="shared" si="98"/>
        <v>0</v>
      </c>
      <c r="I371" s="152">
        <f t="shared" si="98"/>
        <v>0</v>
      </c>
      <c r="J371" s="640">
        <f t="shared" si="98"/>
        <v>0</v>
      </c>
    </row>
    <row r="372" spans="1:10" ht="13.5" thickBot="1">
      <c r="A372" s="571">
        <v>1</v>
      </c>
      <c r="B372" s="641" t="s">
        <v>213</v>
      </c>
      <c r="C372" s="597">
        <f>D372+I372+J372</f>
        <v>323</v>
      </c>
      <c r="D372" s="597">
        <f>E372+F372+G372+H372</f>
        <v>323</v>
      </c>
      <c r="E372" s="642">
        <v>323</v>
      </c>
      <c r="F372" s="577"/>
      <c r="G372" s="577"/>
      <c r="H372" s="577"/>
      <c r="I372" s="576"/>
      <c r="J372" s="579"/>
    </row>
    <row r="373" spans="1:10" ht="12.75">
      <c r="A373" s="49"/>
      <c r="B373" s="43"/>
      <c r="C373" s="347"/>
      <c r="D373" s="347"/>
      <c r="E373" s="427"/>
      <c r="F373" s="110"/>
      <c r="G373" s="110"/>
      <c r="H373" s="110"/>
      <c r="I373" s="192"/>
      <c r="J373" s="192"/>
    </row>
    <row r="374" spans="1:10" ht="12.75">
      <c r="A374" s="49"/>
      <c r="B374" s="43"/>
      <c r="C374" s="347"/>
      <c r="D374" s="347"/>
      <c r="E374" s="427"/>
      <c r="F374" s="110"/>
      <c r="G374" s="110"/>
      <c r="H374" s="110"/>
      <c r="I374" s="192"/>
      <c r="J374" s="192"/>
    </row>
    <row r="375" spans="1:10" ht="13.5" thickBot="1">
      <c r="A375" s="49"/>
      <c r="B375" s="43"/>
      <c r="C375" s="347"/>
      <c r="D375" s="347"/>
      <c r="E375" s="427"/>
      <c r="F375" s="110"/>
      <c r="G375" s="110"/>
      <c r="H375" s="110"/>
      <c r="I375" s="192"/>
      <c r="J375" s="192"/>
    </row>
    <row r="376" spans="1:10" ht="14.25" customHeight="1" thickBot="1">
      <c r="A376" s="329"/>
      <c r="B376" s="330"/>
      <c r="C376" s="178" t="s">
        <v>39</v>
      </c>
      <c r="D376" s="701" t="s">
        <v>85</v>
      </c>
      <c r="E376" s="701"/>
      <c r="F376" s="701"/>
      <c r="G376" s="701"/>
      <c r="H376" s="701"/>
      <c r="I376" s="286" t="s">
        <v>34</v>
      </c>
      <c r="J376" s="24" t="s">
        <v>76</v>
      </c>
    </row>
    <row r="377" spans="1:10" ht="14.25" customHeight="1">
      <c r="A377" s="23" t="s">
        <v>38</v>
      </c>
      <c r="B377" s="23"/>
      <c r="C377" s="26"/>
      <c r="D377" s="99" t="s">
        <v>83</v>
      </c>
      <c r="E377" s="96" t="s">
        <v>53</v>
      </c>
      <c r="F377" s="96"/>
      <c r="G377" s="96" t="s">
        <v>30</v>
      </c>
      <c r="H377" s="100"/>
      <c r="I377" s="287" t="s">
        <v>35</v>
      </c>
      <c r="J377" s="26" t="s">
        <v>77</v>
      </c>
    </row>
    <row r="378" spans="1:10" ht="14.25" customHeight="1">
      <c r="A378" s="25" t="s">
        <v>1</v>
      </c>
      <c r="B378" s="25" t="s">
        <v>5</v>
      </c>
      <c r="C378" s="179">
        <v>2015</v>
      </c>
      <c r="D378" s="101" t="s">
        <v>53</v>
      </c>
      <c r="E378" s="97" t="s">
        <v>2</v>
      </c>
      <c r="F378" s="97" t="s">
        <v>4</v>
      </c>
      <c r="G378" s="97" t="s">
        <v>31</v>
      </c>
      <c r="H378" s="102" t="s">
        <v>33</v>
      </c>
      <c r="I378" s="25" t="s">
        <v>93</v>
      </c>
      <c r="J378" s="26"/>
    </row>
    <row r="379" spans="1:10" ht="14.25" customHeight="1" thickBot="1">
      <c r="A379" s="25"/>
      <c r="B379" s="34"/>
      <c r="C379" s="180"/>
      <c r="D379" s="101" t="s">
        <v>379</v>
      </c>
      <c r="E379" s="98" t="s">
        <v>3</v>
      </c>
      <c r="F379" s="98"/>
      <c r="G379" s="98" t="s">
        <v>32</v>
      </c>
      <c r="H379" s="103" t="s">
        <v>82</v>
      </c>
      <c r="I379" s="34" t="s">
        <v>94</v>
      </c>
      <c r="J379" s="27"/>
    </row>
    <row r="380" spans="1:10" ht="14.25" customHeight="1" thickBot="1">
      <c r="A380" s="28"/>
      <c r="B380" s="61"/>
      <c r="C380" s="31" t="s">
        <v>166</v>
      </c>
      <c r="D380" s="29" t="s">
        <v>84</v>
      </c>
      <c r="E380" s="29">
        <v>3</v>
      </c>
      <c r="F380" s="29">
        <v>4</v>
      </c>
      <c r="G380" s="29">
        <v>5</v>
      </c>
      <c r="H380" s="30">
        <v>6</v>
      </c>
      <c r="I380" s="31">
        <v>7</v>
      </c>
      <c r="J380" s="31">
        <v>8</v>
      </c>
    </row>
    <row r="381" spans="1:10" ht="13.5" thickBot="1">
      <c r="A381" s="37"/>
      <c r="B381" s="428" t="s">
        <v>36</v>
      </c>
      <c r="C381" s="424">
        <f>D381+I381+J381</f>
        <v>1064</v>
      </c>
      <c r="D381" s="425">
        <f>E381+F381+G381+H381</f>
        <v>1064</v>
      </c>
      <c r="E381" s="424">
        <f aca="true" t="shared" si="99" ref="E381:J381">E382+E383+E384</f>
        <v>1064</v>
      </c>
      <c r="F381" s="424">
        <f t="shared" si="99"/>
        <v>0</v>
      </c>
      <c r="G381" s="424">
        <f t="shared" si="99"/>
        <v>0</v>
      </c>
      <c r="H381" s="424">
        <f t="shared" si="99"/>
        <v>0</v>
      </c>
      <c r="I381" s="424">
        <f t="shared" si="99"/>
        <v>0</v>
      </c>
      <c r="J381" s="639">
        <f t="shared" si="99"/>
        <v>0</v>
      </c>
    </row>
    <row r="382" spans="1:10" s="160" customFormat="1" ht="12.75">
      <c r="A382" s="620" t="s">
        <v>10</v>
      </c>
      <c r="B382" s="33" t="s">
        <v>26</v>
      </c>
      <c r="C382" s="136">
        <f>D382+I382+J382</f>
        <v>572</v>
      </c>
      <c r="D382" s="136">
        <f>E382+F382+G382+H382</f>
        <v>572</v>
      </c>
      <c r="E382" s="136">
        <f aca="true" t="shared" si="100" ref="E382:J382">E386</f>
        <v>572</v>
      </c>
      <c r="F382" s="136">
        <f t="shared" si="100"/>
        <v>0</v>
      </c>
      <c r="G382" s="136">
        <f t="shared" si="100"/>
        <v>0</v>
      </c>
      <c r="H382" s="136">
        <f t="shared" si="100"/>
        <v>0</v>
      </c>
      <c r="I382" s="136">
        <f t="shared" si="100"/>
        <v>0</v>
      </c>
      <c r="J382" s="643">
        <f t="shared" si="100"/>
        <v>0</v>
      </c>
    </row>
    <row r="383" spans="1:10" s="160" customFormat="1" ht="12.75">
      <c r="A383" s="25" t="s">
        <v>12</v>
      </c>
      <c r="B383" s="33" t="s">
        <v>13</v>
      </c>
      <c r="C383" s="79"/>
      <c r="D383" s="79"/>
      <c r="E383" s="79"/>
      <c r="F383" s="79"/>
      <c r="G383" s="79"/>
      <c r="H383" s="79"/>
      <c r="I383" s="79"/>
      <c r="J383" s="274"/>
    </row>
    <row r="384" spans="1:10" s="160" customFormat="1" ht="12.75">
      <c r="A384" s="585" t="s">
        <v>14</v>
      </c>
      <c r="B384" s="364" t="s">
        <v>58</v>
      </c>
      <c r="C384" s="79">
        <f>D384+I384+J384</f>
        <v>492</v>
      </c>
      <c r="D384" s="79">
        <f>E384+F384+G384+H384</f>
        <v>492</v>
      </c>
      <c r="E384" s="79">
        <f aca="true" t="shared" si="101" ref="E384:J384">E392+E396+E399+E402+E407</f>
        <v>492</v>
      </c>
      <c r="F384" s="79">
        <f t="shared" si="101"/>
        <v>0</v>
      </c>
      <c r="G384" s="79">
        <f t="shared" si="101"/>
        <v>0</v>
      </c>
      <c r="H384" s="79">
        <f t="shared" si="101"/>
        <v>0</v>
      </c>
      <c r="I384" s="79">
        <f t="shared" si="101"/>
        <v>0</v>
      </c>
      <c r="J384" s="274">
        <f t="shared" si="101"/>
        <v>0</v>
      </c>
    </row>
    <row r="385" spans="1:10" s="4" customFormat="1" ht="13.5" thickBot="1">
      <c r="A385" s="25"/>
      <c r="B385" s="361" t="s">
        <v>72</v>
      </c>
      <c r="C385" s="363">
        <f>D385+I385+J385</f>
        <v>572</v>
      </c>
      <c r="D385" s="362">
        <f>E385+F385+G385+H385</f>
        <v>572</v>
      </c>
      <c r="E385" s="363">
        <f aca="true" t="shared" si="102" ref="E385:J385">E386</f>
        <v>572</v>
      </c>
      <c r="F385" s="363">
        <f t="shared" si="102"/>
        <v>0</v>
      </c>
      <c r="G385" s="363">
        <f t="shared" si="102"/>
        <v>0</v>
      </c>
      <c r="H385" s="363">
        <f t="shared" si="102"/>
        <v>0</v>
      </c>
      <c r="I385" s="363">
        <f t="shared" si="102"/>
        <v>0</v>
      </c>
      <c r="J385" s="644">
        <f t="shared" si="102"/>
        <v>0</v>
      </c>
    </row>
    <row r="386" spans="1:10" s="4" customFormat="1" ht="13.5" thickBot="1">
      <c r="A386" s="131" t="s">
        <v>12</v>
      </c>
      <c r="B386" s="131" t="s">
        <v>22</v>
      </c>
      <c r="C386" s="146">
        <f>D386+I386+J386</f>
        <v>572</v>
      </c>
      <c r="D386" s="145">
        <f>E386+F386+G386+H386</f>
        <v>572</v>
      </c>
      <c r="E386" s="146">
        <f aca="true" t="shared" si="103" ref="E386:J386">E388</f>
        <v>572</v>
      </c>
      <c r="F386" s="146">
        <f t="shared" si="103"/>
        <v>0</v>
      </c>
      <c r="G386" s="146">
        <f t="shared" si="103"/>
        <v>0</v>
      </c>
      <c r="H386" s="146">
        <f t="shared" si="103"/>
        <v>0</v>
      </c>
      <c r="I386" s="197">
        <f t="shared" si="103"/>
        <v>0</v>
      </c>
      <c r="J386" s="238">
        <f t="shared" si="103"/>
        <v>0</v>
      </c>
    </row>
    <row r="387" spans="1:10" s="4" customFormat="1" ht="12.75">
      <c r="A387" s="143">
        <v>1</v>
      </c>
      <c r="B387" s="142" t="s">
        <v>63</v>
      </c>
      <c r="C387" s="136"/>
      <c r="D387" s="92"/>
      <c r="E387" s="136"/>
      <c r="F387" s="136"/>
      <c r="G387" s="136"/>
      <c r="H387" s="136"/>
      <c r="I387" s="196"/>
      <c r="J387" s="199"/>
    </row>
    <row r="388" spans="1:10" s="4" customFormat="1" ht="12.75">
      <c r="A388" s="143"/>
      <c r="B388" s="142" t="s">
        <v>60</v>
      </c>
      <c r="C388" s="79">
        <f aca="true" t="shared" si="104" ref="C388:C398">D388+I388+J388</f>
        <v>572</v>
      </c>
      <c r="D388" s="83">
        <f aca="true" t="shared" si="105" ref="D388:D398">E388+F388+G388+H388</f>
        <v>572</v>
      </c>
      <c r="E388" s="79">
        <v>572</v>
      </c>
      <c r="F388" s="79"/>
      <c r="G388" s="79"/>
      <c r="H388" s="79"/>
      <c r="I388" s="202"/>
      <c r="J388" s="189"/>
    </row>
    <row r="389" spans="1:10" s="4" customFormat="1" ht="12.75">
      <c r="A389" s="143"/>
      <c r="B389" s="142" t="s">
        <v>61</v>
      </c>
      <c r="C389" s="79">
        <f t="shared" si="104"/>
        <v>0</v>
      </c>
      <c r="D389" s="83">
        <f t="shared" si="105"/>
        <v>0</v>
      </c>
      <c r="E389" s="79"/>
      <c r="F389" s="79"/>
      <c r="G389" s="79"/>
      <c r="H389" s="79"/>
      <c r="I389" s="202"/>
      <c r="J389" s="189"/>
    </row>
    <row r="390" spans="1:10" s="4" customFormat="1" ht="13.5" thickBot="1">
      <c r="A390" s="143"/>
      <c r="B390" s="142" t="s">
        <v>62</v>
      </c>
      <c r="C390" s="12">
        <f t="shared" si="104"/>
        <v>0</v>
      </c>
      <c r="D390" s="78">
        <f t="shared" si="105"/>
        <v>0</v>
      </c>
      <c r="E390" s="12"/>
      <c r="F390" s="12"/>
      <c r="G390" s="12"/>
      <c r="H390" s="12"/>
      <c r="I390" s="203"/>
      <c r="J390" s="645"/>
    </row>
    <row r="391" spans="1:10" ht="13.5" thickBot="1">
      <c r="A391" s="31"/>
      <c r="B391" s="241" t="s">
        <v>71</v>
      </c>
      <c r="C391" s="247">
        <f t="shared" si="104"/>
        <v>20</v>
      </c>
      <c r="D391" s="248">
        <f t="shared" si="105"/>
        <v>20</v>
      </c>
      <c r="E391" s="247">
        <f aca="true" t="shared" si="106" ref="E391:J391">E392</f>
        <v>20</v>
      </c>
      <c r="F391" s="247">
        <f t="shared" si="106"/>
        <v>0</v>
      </c>
      <c r="G391" s="247">
        <f t="shared" si="106"/>
        <v>0</v>
      </c>
      <c r="H391" s="247">
        <f t="shared" si="106"/>
        <v>0</v>
      </c>
      <c r="I391" s="247">
        <f t="shared" si="106"/>
        <v>0</v>
      </c>
      <c r="J391" s="637">
        <f t="shared" si="106"/>
        <v>0</v>
      </c>
    </row>
    <row r="392" spans="1:10" ht="13.5" thickBot="1">
      <c r="A392" s="65"/>
      <c r="B392" s="375" t="s">
        <v>50</v>
      </c>
      <c r="C392" s="146">
        <f t="shared" si="104"/>
        <v>20</v>
      </c>
      <c r="D392" s="146">
        <f t="shared" si="105"/>
        <v>20</v>
      </c>
      <c r="E392" s="144">
        <f aca="true" t="shared" si="107" ref="E392:J392">E393+E394</f>
        <v>20</v>
      </c>
      <c r="F392" s="144">
        <f t="shared" si="107"/>
        <v>0</v>
      </c>
      <c r="G392" s="144">
        <f t="shared" si="107"/>
        <v>0</v>
      </c>
      <c r="H392" s="144">
        <f t="shared" si="107"/>
        <v>0</v>
      </c>
      <c r="I392" s="144">
        <f t="shared" si="107"/>
        <v>0</v>
      </c>
      <c r="J392" s="646">
        <f t="shared" si="107"/>
        <v>0</v>
      </c>
    </row>
    <row r="393" spans="1:10" ht="12.75">
      <c r="A393" s="588">
        <v>1</v>
      </c>
      <c r="B393" s="132" t="s">
        <v>214</v>
      </c>
      <c r="C393" s="136">
        <f t="shared" si="104"/>
        <v>15</v>
      </c>
      <c r="D393" s="136">
        <f t="shared" si="105"/>
        <v>15</v>
      </c>
      <c r="E393" s="84">
        <v>15</v>
      </c>
      <c r="F393" s="17"/>
      <c r="G393" s="17"/>
      <c r="H393" s="17"/>
      <c r="I393" s="184"/>
      <c r="J393" s="185"/>
    </row>
    <row r="394" spans="1:10" ht="13.5" thickBot="1">
      <c r="A394" s="604">
        <v>2</v>
      </c>
      <c r="B394" s="43" t="s">
        <v>215</v>
      </c>
      <c r="C394" s="136">
        <f t="shared" si="104"/>
        <v>5</v>
      </c>
      <c r="D394" s="136">
        <f t="shared" si="105"/>
        <v>5</v>
      </c>
      <c r="E394" s="218">
        <v>5</v>
      </c>
      <c r="F394" s="152"/>
      <c r="G394" s="152"/>
      <c r="H394" s="152"/>
      <c r="I394" s="207"/>
      <c r="J394" s="450"/>
    </row>
    <row r="395" spans="1:10" ht="13.5" thickBot="1">
      <c r="A395" s="585"/>
      <c r="B395" s="241" t="s">
        <v>110</v>
      </c>
      <c r="C395" s="247">
        <f t="shared" si="104"/>
        <v>150</v>
      </c>
      <c r="D395" s="248">
        <f t="shared" si="105"/>
        <v>150</v>
      </c>
      <c r="E395" s="247">
        <f aca="true" t="shared" si="108" ref="E395:J396">E396</f>
        <v>150</v>
      </c>
      <c r="F395" s="247">
        <f t="shared" si="108"/>
        <v>0</v>
      </c>
      <c r="G395" s="247">
        <f t="shared" si="108"/>
        <v>0</v>
      </c>
      <c r="H395" s="247">
        <f t="shared" si="108"/>
        <v>0</v>
      </c>
      <c r="I395" s="247">
        <f t="shared" si="108"/>
        <v>0</v>
      </c>
      <c r="J395" s="637">
        <f t="shared" si="108"/>
        <v>0</v>
      </c>
    </row>
    <row r="396" spans="1:10" ht="13.5" thickBot="1">
      <c r="A396" s="32"/>
      <c r="B396" s="375" t="s">
        <v>59</v>
      </c>
      <c r="C396" s="13">
        <f t="shared" si="104"/>
        <v>150</v>
      </c>
      <c r="D396" s="70">
        <f t="shared" si="105"/>
        <v>150</v>
      </c>
      <c r="E396" s="146">
        <f t="shared" si="108"/>
        <v>150</v>
      </c>
      <c r="F396" s="146">
        <f t="shared" si="108"/>
        <v>0</v>
      </c>
      <c r="G396" s="146">
        <f t="shared" si="108"/>
        <v>0</v>
      </c>
      <c r="H396" s="146">
        <f t="shared" si="108"/>
        <v>0</v>
      </c>
      <c r="I396" s="146">
        <f t="shared" si="108"/>
        <v>0</v>
      </c>
      <c r="J396" s="221">
        <f t="shared" si="108"/>
        <v>0</v>
      </c>
    </row>
    <row r="397" spans="1:10" ht="13.5" thickBot="1">
      <c r="A397" s="604">
        <v>1</v>
      </c>
      <c r="B397" s="132" t="s">
        <v>216</v>
      </c>
      <c r="C397" s="17">
        <f t="shared" si="104"/>
        <v>150</v>
      </c>
      <c r="D397" s="22">
        <f t="shared" si="105"/>
        <v>150</v>
      </c>
      <c r="E397" s="84">
        <v>150</v>
      </c>
      <c r="F397" s="17"/>
      <c r="G397" s="17"/>
      <c r="H397" s="17"/>
      <c r="I397" s="184"/>
      <c r="J397" s="185"/>
    </row>
    <row r="398" spans="1:10" ht="13.5" thickBot="1">
      <c r="A398" s="25"/>
      <c r="B398" s="241" t="s">
        <v>73</v>
      </c>
      <c r="C398" s="247">
        <f t="shared" si="104"/>
        <v>112</v>
      </c>
      <c r="D398" s="247">
        <f t="shared" si="105"/>
        <v>112</v>
      </c>
      <c r="E398" s="247">
        <f aca="true" t="shared" si="109" ref="E398:J398">E399</f>
        <v>112</v>
      </c>
      <c r="F398" s="247">
        <f t="shared" si="109"/>
        <v>0</v>
      </c>
      <c r="G398" s="247">
        <f t="shared" si="109"/>
        <v>0</v>
      </c>
      <c r="H398" s="247">
        <f t="shared" si="109"/>
        <v>0</v>
      </c>
      <c r="I398" s="247">
        <f t="shared" si="109"/>
        <v>0</v>
      </c>
      <c r="J398" s="637">
        <f t="shared" si="109"/>
        <v>0</v>
      </c>
    </row>
    <row r="399" spans="1:10" ht="13.5" thickBot="1">
      <c r="A399" s="65"/>
      <c r="B399" s="375" t="s">
        <v>59</v>
      </c>
      <c r="C399" s="13">
        <f aca="true" t="shared" si="110" ref="C399:C408">D399+I399+J399</f>
        <v>112</v>
      </c>
      <c r="D399" s="13">
        <f aca="true" t="shared" si="111" ref="D399:D408">E399+F399+G399+H399</f>
        <v>112</v>
      </c>
      <c r="E399" s="13">
        <f aca="true" t="shared" si="112" ref="E399:J399">E400</f>
        <v>112</v>
      </c>
      <c r="F399" s="134">
        <f t="shared" si="112"/>
        <v>0</v>
      </c>
      <c r="G399" s="134">
        <f t="shared" si="112"/>
        <v>0</v>
      </c>
      <c r="H399" s="134">
        <f t="shared" si="112"/>
        <v>0</v>
      </c>
      <c r="I399" s="134">
        <f t="shared" si="112"/>
        <v>0</v>
      </c>
      <c r="J399" s="647">
        <f t="shared" si="112"/>
        <v>0</v>
      </c>
    </row>
    <row r="400" spans="1:10" ht="13.5" thickBot="1">
      <c r="A400" s="139">
        <v>1</v>
      </c>
      <c r="B400" s="245" t="s">
        <v>217</v>
      </c>
      <c r="C400" s="152">
        <f t="shared" si="110"/>
        <v>112</v>
      </c>
      <c r="D400" s="152">
        <f t="shared" si="111"/>
        <v>112</v>
      </c>
      <c r="E400" s="152">
        <v>112</v>
      </c>
      <c r="F400" s="152"/>
      <c r="G400" s="152"/>
      <c r="H400" s="152"/>
      <c r="I400" s="152"/>
      <c r="J400" s="640"/>
    </row>
    <row r="401" spans="1:10" ht="13.5" thickBot="1">
      <c r="A401" s="25"/>
      <c r="B401" s="241" t="s">
        <v>218</v>
      </c>
      <c r="C401" s="247">
        <f t="shared" si="110"/>
        <v>110</v>
      </c>
      <c r="D401" s="247">
        <f t="shared" si="111"/>
        <v>110</v>
      </c>
      <c r="E401" s="247">
        <f aca="true" t="shared" si="113" ref="E401:J401">E402</f>
        <v>110</v>
      </c>
      <c r="F401" s="247">
        <f t="shared" si="113"/>
        <v>0</v>
      </c>
      <c r="G401" s="247">
        <f t="shared" si="113"/>
        <v>0</v>
      </c>
      <c r="H401" s="247">
        <f t="shared" si="113"/>
        <v>0</v>
      </c>
      <c r="I401" s="247">
        <f t="shared" si="113"/>
        <v>0</v>
      </c>
      <c r="J401" s="637">
        <f t="shared" si="113"/>
        <v>0</v>
      </c>
    </row>
    <row r="402" spans="1:10" ht="13.5" thickBot="1">
      <c r="A402" s="32"/>
      <c r="B402" s="375" t="s">
        <v>59</v>
      </c>
      <c r="C402" s="13">
        <f t="shared" si="110"/>
        <v>110</v>
      </c>
      <c r="D402" s="13">
        <f t="shared" si="111"/>
        <v>110</v>
      </c>
      <c r="E402" s="13">
        <f aca="true" t="shared" si="114" ref="E402:J402">E404</f>
        <v>110</v>
      </c>
      <c r="F402" s="13">
        <f t="shared" si="114"/>
        <v>0</v>
      </c>
      <c r="G402" s="13">
        <f t="shared" si="114"/>
        <v>0</v>
      </c>
      <c r="H402" s="13">
        <f t="shared" si="114"/>
        <v>0</v>
      </c>
      <c r="I402" s="13">
        <f t="shared" si="114"/>
        <v>0</v>
      </c>
      <c r="J402" s="370">
        <f t="shared" si="114"/>
        <v>0</v>
      </c>
    </row>
    <row r="403" spans="1:10" ht="12.75">
      <c r="A403" s="568">
        <v>1</v>
      </c>
      <c r="B403" s="429" t="s">
        <v>219</v>
      </c>
      <c r="C403" s="152"/>
      <c r="D403" s="152"/>
      <c r="E403" s="152"/>
      <c r="F403" s="152"/>
      <c r="G403" s="152"/>
      <c r="H403" s="152"/>
      <c r="I403" s="152"/>
      <c r="J403" s="640"/>
    </row>
    <row r="404" spans="1:10" ht="12.75">
      <c r="A404" s="139"/>
      <c r="B404" s="111" t="s">
        <v>220</v>
      </c>
      <c r="C404" s="152">
        <f>D404+I404+J404</f>
        <v>110</v>
      </c>
      <c r="D404" s="152">
        <f>E404+F404+G404+H404</f>
        <v>110</v>
      </c>
      <c r="E404" s="152">
        <v>110</v>
      </c>
      <c r="F404" s="152"/>
      <c r="G404" s="152"/>
      <c r="H404" s="152"/>
      <c r="I404" s="152"/>
      <c r="J404" s="640"/>
    </row>
    <row r="405" spans="1:10" ht="13.5" thickBot="1">
      <c r="A405" s="588"/>
      <c r="B405" s="111" t="s">
        <v>221</v>
      </c>
      <c r="C405" s="152"/>
      <c r="D405" s="152"/>
      <c r="E405" s="152"/>
      <c r="F405" s="152"/>
      <c r="G405" s="152"/>
      <c r="H405" s="152"/>
      <c r="I405" s="152"/>
      <c r="J405" s="640"/>
    </row>
    <row r="406" spans="1:10" ht="13.5" thickBot="1">
      <c r="A406" s="34"/>
      <c r="B406" s="241" t="s">
        <v>222</v>
      </c>
      <c r="C406" s="247">
        <f>D406+I406+J406</f>
        <v>100</v>
      </c>
      <c r="D406" s="247">
        <f>E406+F406+G406+H406</f>
        <v>100</v>
      </c>
      <c r="E406" s="247">
        <f aca="true" t="shared" si="115" ref="E406:J407">E407</f>
        <v>100</v>
      </c>
      <c r="F406" s="247">
        <f t="shared" si="115"/>
        <v>0</v>
      </c>
      <c r="G406" s="247">
        <f t="shared" si="115"/>
        <v>0</v>
      </c>
      <c r="H406" s="247">
        <f t="shared" si="115"/>
        <v>0</v>
      </c>
      <c r="I406" s="247">
        <f t="shared" si="115"/>
        <v>0</v>
      </c>
      <c r="J406" s="637">
        <f t="shared" si="115"/>
        <v>0</v>
      </c>
    </row>
    <row r="407" spans="1:10" ht="13.5" thickBot="1">
      <c r="A407" s="246"/>
      <c r="B407" s="375" t="s">
        <v>50</v>
      </c>
      <c r="C407" s="13">
        <f>D407+I407+J407</f>
        <v>100</v>
      </c>
      <c r="D407" s="13">
        <f>E407+F407+G407+H407</f>
        <v>100</v>
      </c>
      <c r="E407" s="13">
        <f t="shared" si="115"/>
        <v>100</v>
      </c>
      <c r="F407" s="13">
        <f t="shared" si="115"/>
        <v>0</v>
      </c>
      <c r="G407" s="13">
        <f t="shared" si="115"/>
        <v>0</v>
      </c>
      <c r="H407" s="13">
        <f t="shared" si="115"/>
        <v>0</v>
      </c>
      <c r="I407" s="13">
        <f t="shared" si="115"/>
        <v>0</v>
      </c>
      <c r="J407" s="370">
        <f t="shared" si="115"/>
        <v>0</v>
      </c>
    </row>
    <row r="408" spans="1:10" ht="13.5" thickBot="1">
      <c r="A408" s="139">
        <v>1</v>
      </c>
      <c r="B408" s="174" t="s">
        <v>223</v>
      </c>
      <c r="C408" s="354">
        <f t="shared" si="110"/>
        <v>100</v>
      </c>
      <c r="D408" s="354">
        <f t="shared" si="111"/>
        <v>100</v>
      </c>
      <c r="E408" s="354">
        <v>100</v>
      </c>
      <c r="F408" s="152"/>
      <c r="G408" s="152"/>
      <c r="H408" s="152"/>
      <c r="I408" s="207"/>
      <c r="J408" s="450"/>
    </row>
    <row r="409" spans="1:10" ht="13.5" thickBot="1">
      <c r="A409" s="56" t="s">
        <v>225</v>
      </c>
      <c r="B409" s="430" t="s">
        <v>224</v>
      </c>
      <c r="C409" s="431">
        <f>D409+I409+J409</f>
        <v>100</v>
      </c>
      <c r="D409" s="431">
        <f>E409+F409+G409+H409</f>
        <v>0</v>
      </c>
      <c r="E409" s="431">
        <f aca="true" t="shared" si="116" ref="E409:J410">E410</f>
        <v>0</v>
      </c>
      <c r="F409" s="431">
        <f t="shared" si="116"/>
        <v>0</v>
      </c>
      <c r="G409" s="431">
        <f t="shared" si="116"/>
        <v>0</v>
      </c>
      <c r="H409" s="431">
        <f t="shared" si="116"/>
        <v>0</v>
      </c>
      <c r="I409" s="431">
        <f t="shared" si="116"/>
        <v>100</v>
      </c>
      <c r="J409" s="648">
        <f t="shared" si="116"/>
        <v>0</v>
      </c>
    </row>
    <row r="410" spans="1:10" ht="13.5" thickBot="1">
      <c r="A410" s="419"/>
      <c r="B410" s="255" t="s">
        <v>226</v>
      </c>
      <c r="C410" s="256">
        <f>D410+I410+J410</f>
        <v>100</v>
      </c>
      <c r="D410" s="256">
        <f>E410+F410+G410+H410</f>
        <v>0</v>
      </c>
      <c r="E410" s="256">
        <f t="shared" si="116"/>
        <v>0</v>
      </c>
      <c r="F410" s="256">
        <f t="shared" si="116"/>
        <v>0</v>
      </c>
      <c r="G410" s="256">
        <f t="shared" si="116"/>
        <v>0</v>
      </c>
      <c r="H410" s="256">
        <f t="shared" si="116"/>
        <v>0</v>
      </c>
      <c r="I410" s="256">
        <f t="shared" si="116"/>
        <v>100</v>
      </c>
      <c r="J410" s="649">
        <f t="shared" si="116"/>
        <v>0</v>
      </c>
    </row>
    <row r="411" spans="1:10" ht="13.5" thickBot="1">
      <c r="A411" s="246"/>
      <c r="B411" s="432" t="s">
        <v>50</v>
      </c>
      <c r="C411" s="126">
        <f>D411+I411+J411</f>
        <v>100</v>
      </c>
      <c r="D411" s="126">
        <f>E411+F411+G411+H411</f>
        <v>0</v>
      </c>
      <c r="E411" s="126">
        <f aca="true" t="shared" si="117" ref="E411:J411">E412+E413</f>
        <v>0</v>
      </c>
      <c r="F411" s="126">
        <f t="shared" si="117"/>
        <v>0</v>
      </c>
      <c r="G411" s="126">
        <f t="shared" si="117"/>
        <v>0</v>
      </c>
      <c r="H411" s="126">
        <f t="shared" si="117"/>
        <v>0</v>
      </c>
      <c r="I411" s="126">
        <f t="shared" si="117"/>
        <v>100</v>
      </c>
      <c r="J411" s="650">
        <f t="shared" si="117"/>
        <v>0</v>
      </c>
    </row>
    <row r="412" spans="1:10" ht="12.75">
      <c r="A412" s="604">
        <v>1</v>
      </c>
      <c r="B412" s="231" t="s">
        <v>227</v>
      </c>
      <c r="C412" s="127">
        <f>D412+I412+J412</f>
        <v>20</v>
      </c>
      <c r="D412" s="127">
        <f>E412+F412+G412+H412</f>
        <v>0</v>
      </c>
      <c r="E412" s="127"/>
      <c r="F412" s="127"/>
      <c r="G412" s="127"/>
      <c r="H412" s="127"/>
      <c r="I412" s="127">
        <v>20</v>
      </c>
      <c r="J412" s="651"/>
    </row>
    <row r="413" spans="1:10" ht="13.5" thickBot="1">
      <c r="A413" s="571">
        <v>2</v>
      </c>
      <c r="B413" s="652" t="s">
        <v>228</v>
      </c>
      <c r="C413" s="634">
        <f>D413+I413+J413</f>
        <v>80</v>
      </c>
      <c r="D413" s="634">
        <f>E413+F413+G413+H413</f>
        <v>0</v>
      </c>
      <c r="E413" s="634"/>
      <c r="F413" s="634"/>
      <c r="G413" s="634"/>
      <c r="H413" s="634"/>
      <c r="I413" s="634">
        <v>80</v>
      </c>
      <c r="J413" s="653"/>
    </row>
    <row r="414" spans="1:10" ht="12.75">
      <c r="A414" s="49"/>
      <c r="B414" s="111"/>
      <c r="C414" s="161"/>
      <c r="D414" s="161"/>
      <c r="E414" s="161"/>
      <c r="F414" s="161"/>
      <c r="G414" s="161"/>
      <c r="H414" s="161"/>
      <c r="I414" s="161"/>
      <c r="J414" s="161"/>
    </row>
    <row r="415" spans="1:10" ht="13.5" thickBot="1">
      <c r="A415" s="49"/>
      <c r="B415" s="111"/>
      <c r="C415" s="110"/>
      <c r="D415" s="110"/>
      <c r="E415" s="110"/>
      <c r="F415" s="110"/>
      <c r="G415" s="110"/>
      <c r="H415" s="110"/>
      <c r="I415" s="192"/>
      <c r="J415" s="192"/>
    </row>
    <row r="416" spans="1:10" ht="18.75" thickBot="1">
      <c r="A416" s="3"/>
      <c r="B416" s="3"/>
      <c r="C416" s="178" t="s">
        <v>39</v>
      </c>
      <c r="D416" s="701" t="s">
        <v>85</v>
      </c>
      <c r="E416" s="701"/>
      <c r="F416" s="701"/>
      <c r="G416" s="701"/>
      <c r="H416" s="701"/>
      <c r="I416" s="286" t="s">
        <v>34</v>
      </c>
      <c r="J416" s="24" t="s">
        <v>76</v>
      </c>
    </row>
    <row r="417" spans="1:10" ht="12.75">
      <c r="A417" s="23" t="s">
        <v>38</v>
      </c>
      <c r="B417" s="23"/>
      <c r="C417" s="26"/>
      <c r="D417" s="99" t="s">
        <v>83</v>
      </c>
      <c r="E417" s="96" t="s">
        <v>53</v>
      </c>
      <c r="F417" s="96"/>
      <c r="G417" s="96" t="s">
        <v>30</v>
      </c>
      <c r="H417" s="100"/>
      <c r="I417" s="287" t="s">
        <v>35</v>
      </c>
      <c r="J417" s="26" t="s">
        <v>77</v>
      </c>
    </row>
    <row r="418" spans="1:10" ht="12.75">
      <c r="A418" s="25" t="s">
        <v>1</v>
      </c>
      <c r="B418" s="25" t="s">
        <v>5</v>
      </c>
      <c r="C418" s="179">
        <v>2015</v>
      </c>
      <c r="D418" s="101" t="s">
        <v>53</v>
      </c>
      <c r="E418" s="97" t="s">
        <v>2</v>
      </c>
      <c r="F418" s="97" t="s">
        <v>4</v>
      </c>
      <c r="G418" s="97" t="s">
        <v>31</v>
      </c>
      <c r="H418" s="102" t="s">
        <v>33</v>
      </c>
      <c r="I418" s="25" t="s">
        <v>93</v>
      </c>
      <c r="J418" s="26"/>
    </row>
    <row r="419" spans="1:10" ht="13.5" thickBot="1">
      <c r="A419" s="25"/>
      <c r="B419" s="34"/>
      <c r="C419" s="180"/>
      <c r="D419" s="101" t="s">
        <v>379</v>
      </c>
      <c r="E419" s="98" t="s">
        <v>3</v>
      </c>
      <c r="F419" s="98"/>
      <c r="G419" s="98" t="s">
        <v>32</v>
      </c>
      <c r="H419" s="103" t="s">
        <v>82</v>
      </c>
      <c r="I419" s="34" t="s">
        <v>94</v>
      </c>
      <c r="J419" s="27"/>
    </row>
    <row r="420" spans="1:10" ht="13.5" thickBot="1">
      <c r="A420" s="58"/>
      <c r="B420" s="243"/>
      <c r="C420" s="31" t="s">
        <v>166</v>
      </c>
      <c r="D420" s="29" t="s">
        <v>84</v>
      </c>
      <c r="E420" s="29">
        <v>3</v>
      </c>
      <c r="F420" s="29">
        <v>4</v>
      </c>
      <c r="G420" s="29">
        <v>5</v>
      </c>
      <c r="H420" s="30">
        <v>6</v>
      </c>
      <c r="I420" s="31">
        <v>7</v>
      </c>
      <c r="J420" s="31">
        <v>8</v>
      </c>
    </row>
    <row r="421" spans="1:10" ht="13.5" thickBot="1">
      <c r="A421" s="251" t="s">
        <v>55</v>
      </c>
      <c r="B421" s="252" t="s">
        <v>111</v>
      </c>
      <c r="C421" s="113">
        <f aca="true" t="shared" si="118" ref="C421:J421">C422+C423+C424</f>
        <v>14500</v>
      </c>
      <c r="D421" s="112">
        <f t="shared" si="118"/>
        <v>8000</v>
      </c>
      <c r="E421" s="289">
        <f t="shared" si="118"/>
        <v>8000</v>
      </c>
      <c r="F421" s="113">
        <f t="shared" si="118"/>
        <v>0</v>
      </c>
      <c r="G421" s="113">
        <f t="shared" si="118"/>
        <v>0</v>
      </c>
      <c r="H421" s="113">
        <f t="shared" si="118"/>
        <v>0</v>
      </c>
      <c r="I421" s="113">
        <f t="shared" si="118"/>
        <v>0</v>
      </c>
      <c r="J421" s="654">
        <f t="shared" si="118"/>
        <v>6500</v>
      </c>
    </row>
    <row r="422" spans="1:10" s="4" customFormat="1" ht="12.75">
      <c r="A422" s="25" t="s">
        <v>10</v>
      </c>
      <c r="B422" s="25" t="s">
        <v>11</v>
      </c>
      <c r="C422" s="140">
        <f>C426</f>
        <v>200</v>
      </c>
      <c r="D422" s="140">
        <f>D429</f>
        <v>200</v>
      </c>
      <c r="E422" s="140">
        <f aca="true" t="shared" si="119" ref="E422:J422">E426</f>
        <v>200</v>
      </c>
      <c r="F422" s="140">
        <f t="shared" si="119"/>
        <v>0</v>
      </c>
      <c r="G422" s="140">
        <f t="shared" si="119"/>
        <v>0</v>
      </c>
      <c r="H422" s="140">
        <f t="shared" si="119"/>
        <v>0</v>
      </c>
      <c r="I422" s="140">
        <f t="shared" si="119"/>
        <v>0</v>
      </c>
      <c r="J422" s="655">
        <f t="shared" si="119"/>
        <v>0</v>
      </c>
    </row>
    <row r="423" spans="1:10" s="4" customFormat="1" ht="12.75">
      <c r="A423" s="25" t="s">
        <v>12</v>
      </c>
      <c r="B423" s="25" t="s">
        <v>13</v>
      </c>
      <c r="C423" s="135">
        <f>D423+I423+J423</f>
        <v>13952</v>
      </c>
      <c r="D423" s="135">
        <f>E423+F423+G423+H423</f>
        <v>7452</v>
      </c>
      <c r="E423" s="436">
        <f aca="true" t="shared" si="120" ref="E423:J423">E427+E463</f>
        <v>7452</v>
      </c>
      <c r="F423" s="135">
        <f t="shared" si="120"/>
        <v>0</v>
      </c>
      <c r="G423" s="135">
        <f t="shared" si="120"/>
        <v>0</v>
      </c>
      <c r="H423" s="135">
        <f t="shared" si="120"/>
        <v>0</v>
      </c>
      <c r="I423" s="135">
        <f t="shared" si="120"/>
        <v>0</v>
      </c>
      <c r="J423" s="656">
        <f t="shared" si="120"/>
        <v>6500</v>
      </c>
    </row>
    <row r="424" spans="1:10" s="4" customFormat="1" ht="13.5" thickBot="1">
      <c r="A424" s="50" t="s">
        <v>14</v>
      </c>
      <c r="B424" s="25" t="s">
        <v>74</v>
      </c>
      <c r="C424" s="141">
        <f>D424+I424+J424</f>
        <v>348</v>
      </c>
      <c r="D424" s="141">
        <f>E424+F424+G424+H424</f>
        <v>348</v>
      </c>
      <c r="E424" s="141">
        <f aca="true" t="shared" si="121" ref="E424:J424">E428+E467</f>
        <v>348</v>
      </c>
      <c r="F424" s="141">
        <f t="shared" si="121"/>
        <v>0</v>
      </c>
      <c r="G424" s="141">
        <f t="shared" si="121"/>
        <v>0</v>
      </c>
      <c r="H424" s="141">
        <f t="shared" si="121"/>
        <v>0</v>
      </c>
      <c r="I424" s="141">
        <f t="shared" si="121"/>
        <v>0</v>
      </c>
      <c r="J424" s="657">
        <f t="shared" si="121"/>
        <v>0</v>
      </c>
    </row>
    <row r="425" spans="1:10" ht="13.5" thickBot="1">
      <c r="A425" s="229"/>
      <c r="B425" s="257" t="s">
        <v>49</v>
      </c>
      <c r="C425" s="258">
        <f>D425+I425+J425</f>
        <v>4000</v>
      </c>
      <c r="D425" s="259">
        <f>E425+F425+G425+H425</f>
        <v>4000</v>
      </c>
      <c r="E425" s="258">
        <f aca="true" t="shared" si="122" ref="E425:J425">E426+E427+E428</f>
        <v>4000</v>
      </c>
      <c r="F425" s="258">
        <f t="shared" si="122"/>
        <v>0</v>
      </c>
      <c r="G425" s="258">
        <f t="shared" si="122"/>
        <v>0</v>
      </c>
      <c r="H425" s="258">
        <f t="shared" si="122"/>
        <v>0</v>
      </c>
      <c r="I425" s="258">
        <f t="shared" si="122"/>
        <v>0</v>
      </c>
      <c r="J425" s="260">
        <f t="shared" si="122"/>
        <v>0</v>
      </c>
    </row>
    <row r="426" spans="1:10" ht="12.75">
      <c r="A426" s="25" t="s">
        <v>10</v>
      </c>
      <c r="B426" s="25" t="s">
        <v>11</v>
      </c>
      <c r="C426" s="18">
        <f>D426+I426+J426</f>
        <v>200</v>
      </c>
      <c r="D426" s="73">
        <f>E426+F426+G426+H426</f>
        <v>200</v>
      </c>
      <c r="E426" s="18">
        <f aca="true" t="shared" si="123" ref="E426:J426">E429</f>
        <v>200</v>
      </c>
      <c r="F426" s="18">
        <f t="shared" si="123"/>
        <v>0</v>
      </c>
      <c r="G426" s="18">
        <f t="shared" si="123"/>
        <v>0</v>
      </c>
      <c r="H426" s="18">
        <f t="shared" si="123"/>
        <v>0</v>
      </c>
      <c r="I426" s="18">
        <f t="shared" si="123"/>
        <v>0</v>
      </c>
      <c r="J426" s="549">
        <f t="shared" si="123"/>
        <v>0</v>
      </c>
    </row>
    <row r="427" spans="1:10" ht="12.75">
      <c r="A427" s="25" t="s">
        <v>12</v>
      </c>
      <c r="B427" s="25" t="s">
        <v>13</v>
      </c>
      <c r="C427" s="115">
        <f aca="true" t="shared" si="124" ref="C427:C432">D427+I427+J427</f>
        <v>3637</v>
      </c>
      <c r="D427" s="114">
        <f aca="true" t="shared" si="125" ref="D427:D432">E427+F427+G427+H427</f>
        <v>3637</v>
      </c>
      <c r="E427" s="115">
        <f>E432</f>
        <v>3637</v>
      </c>
      <c r="F427" s="11"/>
      <c r="G427" s="11"/>
      <c r="H427" s="281"/>
      <c r="I427" s="156"/>
      <c r="J427" s="658"/>
    </row>
    <row r="428" spans="1:10" ht="13.5" thickBot="1">
      <c r="A428" s="50" t="s">
        <v>14</v>
      </c>
      <c r="B428" s="25" t="s">
        <v>74</v>
      </c>
      <c r="C428" s="116">
        <f t="shared" si="124"/>
        <v>163</v>
      </c>
      <c r="D428" s="116">
        <f t="shared" si="125"/>
        <v>163</v>
      </c>
      <c r="E428" s="116">
        <f aca="true" t="shared" si="126" ref="E428:J428">E444</f>
        <v>163</v>
      </c>
      <c r="F428" s="116">
        <f t="shared" si="126"/>
        <v>0</v>
      </c>
      <c r="G428" s="116">
        <f t="shared" si="126"/>
        <v>0</v>
      </c>
      <c r="H428" s="116">
        <f t="shared" si="126"/>
        <v>0</v>
      </c>
      <c r="I428" s="116">
        <f t="shared" si="126"/>
        <v>0</v>
      </c>
      <c r="J428" s="628">
        <f t="shared" si="126"/>
        <v>0</v>
      </c>
    </row>
    <row r="429" spans="1:10" ht="13.5" thickBot="1">
      <c r="A429" s="230" t="s">
        <v>10</v>
      </c>
      <c r="B429" s="131" t="s">
        <v>11</v>
      </c>
      <c r="C429" s="120">
        <f>D429+I429+J429</f>
        <v>200</v>
      </c>
      <c r="D429" s="120">
        <f>E429+F429+G429+H429</f>
        <v>200</v>
      </c>
      <c r="E429" s="120">
        <f aca="true" t="shared" si="127" ref="E429:J429">E430+E431</f>
        <v>200</v>
      </c>
      <c r="F429" s="120">
        <f t="shared" si="127"/>
        <v>0</v>
      </c>
      <c r="G429" s="120">
        <f t="shared" si="127"/>
        <v>0</v>
      </c>
      <c r="H429" s="120">
        <f t="shared" si="127"/>
        <v>0</v>
      </c>
      <c r="I429" s="120">
        <f t="shared" si="127"/>
        <v>0</v>
      </c>
      <c r="J429" s="433">
        <f t="shared" si="127"/>
        <v>0</v>
      </c>
    </row>
    <row r="430" spans="1:10" ht="12.75">
      <c r="A430" s="588">
        <v>1</v>
      </c>
      <c r="B430" s="227" t="s">
        <v>102</v>
      </c>
      <c r="C430" s="353">
        <f t="shared" si="124"/>
        <v>100</v>
      </c>
      <c r="D430" s="353">
        <f t="shared" si="125"/>
        <v>100</v>
      </c>
      <c r="E430" s="353">
        <v>100</v>
      </c>
      <c r="F430" s="85"/>
      <c r="G430" s="85"/>
      <c r="H430" s="85">
        <v>0</v>
      </c>
      <c r="I430" s="183"/>
      <c r="J430" s="659"/>
    </row>
    <row r="431" spans="1:10" ht="13.5" thickBot="1">
      <c r="A431" s="568">
        <v>2</v>
      </c>
      <c r="B431" s="306" t="s">
        <v>103</v>
      </c>
      <c r="C431" s="434">
        <f t="shared" si="124"/>
        <v>100</v>
      </c>
      <c r="D431" s="434">
        <f t="shared" si="125"/>
        <v>100</v>
      </c>
      <c r="E431" s="434">
        <v>100</v>
      </c>
      <c r="F431" s="87"/>
      <c r="G431" s="87"/>
      <c r="H431" s="87">
        <v>0</v>
      </c>
      <c r="I431" s="198"/>
      <c r="J431" s="660"/>
    </row>
    <row r="432" spans="1:10" ht="13.5" thickBot="1">
      <c r="A432" s="230" t="s">
        <v>12</v>
      </c>
      <c r="B432" s="131" t="s">
        <v>13</v>
      </c>
      <c r="C432" s="120">
        <f t="shared" si="124"/>
        <v>3637</v>
      </c>
      <c r="D432" s="120">
        <f t="shared" si="125"/>
        <v>3637</v>
      </c>
      <c r="E432" s="263">
        <f aca="true" t="shared" si="128" ref="E432:J432">E434+E435+E437+E440+E441+E443</f>
        <v>3637</v>
      </c>
      <c r="F432" s="263">
        <f t="shared" si="128"/>
        <v>0</v>
      </c>
      <c r="G432" s="263">
        <f t="shared" si="128"/>
        <v>0</v>
      </c>
      <c r="H432" s="263">
        <f t="shared" si="128"/>
        <v>0</v>
      </c>
      <c r="I432" s="263">
        <f t="shared" si="128"/>
        <v>0</v>
      </c>
      <c r="J432" s="414">
        <f t="shared" si="128"/>
        <v>0</v>
      </c>
    </row>
    <row r="433" spans="1:10" ht="12.75">
      <c r="A433" s="50">
        <v>1</v>
      </c>
      <c r="B433" s="172" t="s">
        <v>229</v>
      </c>
      <c r="C433" s="119"/>
      <c r="D433" s="119"/>
      <c r="E433" s="140"/>
      <c r="F433" s="18"/>
      <c r="G433" s="17"/>
      <c r="H433" s="17"/>
      <c r="I433" s="184"/>
      <c r="J433" s="185"/>
    </row>
    <row r="434" spans="1:10" ht="12.75">
      <c r="A434" s="567"/>
      <c r="B434" s="173" t="s">
        <v>230</v>
      </c>
      <c r="C434" s="115">
        <f>D434+I434+J434</f>
        <v>25</v>
      </c>
      <c r="D434" s="115">
        <f>E434+F434+G434+H434</f>
        <v>25</v>
      </c>
      <c r="E434" s="135">
        <v>25</v>
      </c>
      <c r="F434" s="11"/>
      <c r="G434" s="19"/>
      <c r="H434" s="19"/>
      <c r="I434" s="191"/>
      <c r="J434" s="186"/>
    </row>
    <row r="435" spans="1:10" ht="12.75">
      <c r="A435" s="139">
        <v>2</v>
      </c>
      <c r="B435" s="174" t="s">
        <v>236</v>
      </c>
      <c r="C435" s="141">
        <f>D435+I435+J435</f>
        <v>300</v>
      </c>
      <c r="D435" s="116">
        <f>E435+F435+G435+H435</f>
        <v>300</v>
      </c>
      <c r="E435" s="141">
        <v>300</v>
      </c>
      <c r="F435" s="16"/>
      <c r="G435" s="15"/>
      <c r="H435" s="15"/>
      <c r="I435" s="188"/>
      <c r="J435" s="187"/>
    </row>
    <row r="436" spans="1:10" ht="12.75">
      <c r="A436" s="139"/>
      <c r="B436" s="174" t="s">
        <v>231</v>
      </c>
      <c r="C436" s="141">
        <f aca="true" t="shared" si="129" ref="C436:C443">D436+I436+J436</f>
        <v>0</v>
      </c>
      <c r="D436" s="116">
        <f aca="true" t="shared" si="130" ref="D436:D443">E436+F436+G436+H436</f>
        <v>0</v>
      </c>
      <c r="E436" s="141"/>
      <c r="F436" s="16"/>
      <c r="G436" s="15"/>
      <c r="H436" s="15"/>
      <c r="I436" s="188"/>
      <c r="J436" s="187"/>
    </row>
    <row r="437" spans="1:10" ht="12.75">
      <c r="A437" s="568">
        <v>3</v>
      </c>
      <c r="B437" s="244" t="s">
        <v>232</v>
      </c>
      <c r="C437" s="141">
        <f t="shared" si="129"/>
        <v>150</v>
      </c>
      <c r="D437" s="116">
        <f t="shared" si="130"/>
        <v>150</v>
      </c>
      <c r="E437" s="135">
        <v>150</v>
      </c>
      <c r="F437" s="11"/>
      <c r="G437" s="19"/>
      <c r="H437" s="19"/>
      <c r="I437" s="191"/>
      <c r="J437" s="186"/>
    </row>
    <row r="438" spans="1:10" ht="12.75">
      <c r="A438" s="588"/>
      <c r="B438" s="232" t="s">
        <v>233</v>
      </c>
      <c r="C438" s="141">
        <f t="shared" si="129"/>
        <v>0</v>
      </c>
      <c r="D438" s="116">
        <f t="shared" si="130"/>
        <v>0</v>
      </c>
      <c r="E438" s="135">
        <v>0</v>
      </c>
      <c r="F438" s="11"/>
      <c r="G438" s="19"/>
      <c r="H438" s="19"/>
      <c r="I438" s="191"/>
      <c r="J438" s="186"/>
    </row>
    <row r="439" spans="1:10" ht="12.75">
      <c r="A439" s="568">
        <v>4</v>
      </c>
      <c r="B439" s="305" t="s">
        <v>234</v>
      </c>
      <c r="C439" s="141">
        <f t="shared" si="129"/>
        <v>0</v>
      </c>
      <c r="D439" s="116">
        <f t="shared" si="130"/>
        <v>0</v>
      </c>
      <c r="E439" s="135"/>
      <c r="F439" s="11"/>
      <c r="G439" s="19"/>
      <c r="H439" s="19"/>
      <c r="I439" s="191"/>
      <c r="J439" s="186"/>
    </row>
    <row r="440" spans="1:10" ht="12.75">
      <c r="A440" s="139"/>
      <c r="B440" s="111" t="s">
        <v>235</v>
      </c>
      <c r="C440" s="141">
        <f t="shared" si="129"/>
        <v>2000</v>
      </c>
      <c r="D440" s="116">
        <f t="shared" si="130"/>
        <v>2000</v>
      </c>
      <c r="E440" s="135">
        <v>2000</v>
      </c>
      <c r="F440" s="11"/>
      <c r="G440" s="19"/>
      <c r="H440" s="19"/>
      <c r="I440" s="191"/>
      <c r="J440" s="186"/>
    </row>
    <row r="441" spans="1:10" ht="12.75">
      <c r="A441" s="604">
        <v>5</v>
      </c>
      <c r="B441" s="231" t="s">
        <v>237</v>
      </c>
      <c r="C441" s="141">
        <f t="shared" si="129"/>
        <v>515</v>
      </c>
      <c r="D441" s="116">
        <f t="shared" si="130"/>
        <v>515</v>
      </c>
      <c r="E441" s="135">
        <v>515</v>
      </c>
      <c r="F441" s="11"/>
      <c r="G441" s="19"/>
      <c r="H441" s="19"/>
      <c r="I441" s="191"/>
      <c r="J441" s="186"/>
    </row>
    <row r="442" spans="1:10" ht="12.75">
      <c r="A442" s="568">
        <v>6</v>
      </c>
      <c r="B442" s="244" t="s">
        <v>238</v>
      </c>
      <c r="C442" s="141"/>
      <c r="D442" s="116"/>
      <c r="E442" s="135"/>
      <c r="F442" s="11"/>
      <c r="G442" s="19"/>
      <c r="H442" s="19"/>
      <c r="I442" s="191"/>
      <c r="J442" s="186"/>
    </row>
    <row r="443" spans="1:10" ht="13.5" thickBot="1">
      <c r="A443" s="139"/>
      <c r="B443" s="245" t="s">
        <v>239</v>
      </c>
      <c r="C443" s="141">
        <f t="shared" si="129"/>
        <v>647</v>
      </c>
      <c r="D443" s="116">
        <f t="shared" si="130"/>
        <v>647</v>
      </c>
      <c r="E443" s="141">
        <v>647</v>
      </c>
      <c r="F443" s="16"/>
      <c r="G443" s="15"/>
      <c r="H443" s="15"/>
      <c r="I443" s="188"/>
      <c r="J443" s="187"/>
    </row>
    <row r="444" spans="1:10" ht="13.5" thickBot="1">
      <c r="A444" s="230" t="s">
        <v>14</v>
      </c>
      <c r="B444" s="131" t="s">
        <v>44</v>
      </c>
      <c r="C444" s="263">
        <f>D444+I444+J444</f>
        <v>163</v>
      </c>
      <c r="D444" s="120">
        <f>E444+F444+G444+H444</f>
        <v>163</v>
      </c>
      <c r="E444" s="263">
        <f aca="true" t="shared" si="131" ref="E444:J444">E445+E455</f>
        <v>163</v>
      </c>
      <c r="F444" s="263">
        <f t="shared" si="131"/>
        <v>0</v>
      </c>
      <c r="G444" s="263">
        <f t="shared" si="131"/>
        <v>0</v>
      </c>
      <c r="H444" s="263">
        <f t="shared" si="131"/>
        <v>0</v>
      </c>
      <c r="I444" s="263">
        <f t="shared" si="131"/>
        <v>0</v>
      </c>
      <c r="J444" s="414">
        <f t="shared" si="131"/>
        <v>0</v>
      </c>
    </row>
    <row r="445" spans="1:10" ht="13.5" thickBot="1">
      <c r="A445" s="233"/>
      <c r="B445" s="376" t="s">
        <v>66</v>
      </c>
      <c r="C445" s="263">
        <f>D445+I445+J445</f>
        <v>150</v>
      </c>
      <c r="D445" s="117">
        <f>E445+F445+G445+H445</f>
        <v>150</v>
      </c>
      <c r="E445" s="263">
        <f aca="true" t="shared" si="132" ref="E445:J445">E447+E449+E450+E452+E454</f>
        <v>150</v>
      </c>
      <c r="F445" s="263">
        <f t="shared" si="132"/>
        <v>0</v>
      </c>
      <c r="G445" s="263">
        <f t="shared" si="132"/>
        <v>0</v>
      </c>
      <c r="H445" s="263">
        <f t="shared" si="132"/>
        <v>0</v>
      </c>
      <c r="I445" s="263">
        <f t="shared" si="132"/>
        <v>0</v>
      </c>
      <c r="J445" s="414">
        <f t="shared" si="132"/>
        <v>0</v>
      </c>
    </row>
    <row r="446" spans="1:10" ht="12.75">
      <c r="A446" s="139">
        <v>1</v>
      </c>
      <c r="B446" s="111" t="s">
        <v>104</v>
      </c>
      <c r="C446" s="122"/>
      <c r="D446" s="121"/>
      <c r="E446" s="122"/>
      <c r="F446" s="17"/>
      <c r="G446" s="17"/>
      <c r="H446" s="17"/>
      <c r="I446" s="184"/>
      <c r="J446" s="185"/>
    </row>
    <row r="447" spans="1:10" ht="12.75">
      <c r="A447" s="139"/>
      <c r="B447" s="111" t="s">
        <v>105</v>
      </c>
      <c r="C447" s="124">
        <f>D447+I447+J447</f>
        <v>30</v>
      </c>
      <c r="D447" s="123">
        <f>E447+F447+G447+H447</f>
        <v>30</v>
      </c>
      <c r="E447" s="124">
        <v>30</v>
      </c>
      <c r="F447" s="19"/>
      <c r="G447" s="19"/>
      <c r="H447" s="19"/>
      <c r="I447" s="191"/>
      <c r="J447" s="186"/>
    </row>
    <row r="448" spans="1:10" ht="12.75">
      <c r="A448" s="588"/>
      <c r="B448" s="111" t="s">
        <v>106</v>
      </c>
      <c r="C448" s="124"/>
      <c r="D448" s="123"/>
      <c r="E448" s="125"/>
      <c r="F448" s="15"/>
      <c r="G448" s="15"/>
      <c r="H448" s="15"/>
      <c r="I448" s="188"/>
      <c r="J448" s="187"/>
    </row>
    <row r="449" spans="1:10" ht="12.75">
      <c r="A449" s="604">
        <v>2</v>
      </c>
      <c r="B449" s="231" t="s">
        <v>240</v>
      </c>
      <c r="C449" s="124">
        <f>D449+I449+J449</f>
        <v>60</v>
      </c>
      <c r="D449" s="123">
        <f>E449+F449+G449+H449</f>
        <v>60</v>
      </c>
      <c r="E449" s="124">
        <v>60</v>
      </c>
      <c r="F449" s="19"/>
      <c r="G449" s="19"/>
      <c r="H449" s="19"/>
      <c r="I449" s="191"/>
      <c r="J449" s="186"/>
    </row>
    <row r="450" spans="1:10" s="160" customFormat="1" ht="12.75">
      <c r="A450" s="139">
        <v>3</v>
      </c>
      <c r="B450" s="244" t="s">
        <v>241</v>
      </c>
      <c r="C450" s="125">
        <f>D450+I450+J450</f>
        <v>15</v>
      </c>
      <c r="D450" s="125">
        <f>E450+F450+G450+H450</f>
        <v>15</v>
      </c>
      <c r="E450" s="125">
        <v>15</v>
      </c>
      <c r="F450" s="15"/>
      <c r="G450" s="15"/>
      <c r="H450" s="15"/>
      <c r="I450" s="188"/>
      <c r="J450" s="187"/>
    </row>
    <row r="451" spans="1:10" s="160" customFormat="1" ht="12.75">
      <c r="A451" s="566">
        <v>4</v>
      </c>
      <c r="B451" s="244" t="s">
        <v>242</v>
      </c>
      <c r="C451" s="125"/>
      <c r="D451" s="125"/>
      <c r="E451" s="124"/>
      <c r="F451" s="19"/>
      <c r="G451" s="19"/>
      <c r="H451" s="19"/>
      <c r="I451" s="191"/>
      <c r="J451" s="186"/>
    </row>
    <row r="452" spans="1:10" s="160" customFormat="1" ht="12.75">
      <c r="A452" s="50"/>
      <c r="B452" s="245" t="s">
        <v>243</v>
      </c>
      <c r="C452" s="125">
        <f>D452+I452+J452</f>
        <v>25</v>
      </c>
      <c r="D452" s="125">
        <f>E452+F452+G452+H452</f>
        <v>25</v>
      </c>
      <c r="E452" s="124">
        <v>25</v>
      </c>
      <c r="F452" s="19"/>
      <c r="G452" s="19"/>
      <c r="H452" s="19"/>
      <c r="I452" s="191"/>
      <c r="J452" s="186"/>
    </row>
    <row r="453" spans="1:10" s="160" customFormat="1" ht="12.75">
      <c r="A453" s="566">
        <v>5</v>
      </c>
      <c r="B453" s="244" t="s">
        <v>244</v>
      </c>
      <c r="C453" s="412">
        <f>D453+I453+J453</f>
        <v>0</v>
      </c>
      <c r="D453" s="125">
        <f>E453+F453+G453+H453</f>
        <v>0</v>
      </c>
      <c r="E453" s="124"/>
      <c r="F453" s="19"/>
      <c r="G453" s="19"/>
      <c r="H453" s="19"/>
      <c r="I453" s="191"/>
      <c r="J453" s="186"/>
    </row>
    <row r="454" spans="1:10" s="160" customFormat="1" ht="13.5" thickBot="1">
      <c r="A454" s="50"/>
      <c r="B454" s="245" t="s">
        <v>245</v>
      </c>
      <c r="C454" s="412">
        <f>D454+I454+J454</f>
        <v>20</v>
      </c>
      <c r="D454" s="125">
        <f>E454+F454+G454+H454</f>
        <v>20</v>
      </c>
      <c r="E454" s="125">
        <v>20</v>
      </c>
      <c r="F454" s="15"/>
      <c r="G454" s="15"/>
      <c r="H454" s="15"/>
      <c r="I454" s="188"/>
      <c r="J454" s="187"/>
    </row>
    <row r="455" spans="1:10" ht="13.5" thickBot="1">
      <c r="A455" s="131"/>
      <c r="B455" s="375" t="s">
        <v>86</v>
      </c>
      <c r="C455" s="263">
        <f>D455+I455+J455</f>
        <v>13</v>
      </c>
      <c r="D455" s="441">
        <f>E455+F455+G455+H455</f>
        <v>13</v>
      </c>
      <c r="E455" s="120">
        <f aca="true" t="shared" si="133" ref="E455:J455">E456</f>
        <v>13</v>
      </c>
      <c r="F455" s="120">
        <f t="shared" si="133"/>
        <v>0</v>
      </c>
      <c r="G455" s="120">
        <f t="shared" si="133"/>
        <v>0</v>
      </c>
      <c r="H455" s="120">
        <f t="shared" si="133"/>
        <v>0</v>
      </c>
      <c r="I455" s="120">
        <f t="shared" si="133"/>
        <v>0</v>
      </c>
      <c r="J455" s="433">
        <f t="shared" si="133"/>
        <v>0</v>
      </c>
    </row>
    <row r="456" spans="1:10" ht="13.5" thickBot="1">
      <c r="A456" s="661">
        <v>1</v>
      </c>
      <c r="B456" s="662" t="s">
        <v>246</v>
      </c>
      <c r="C456" s="663">
        <f>D456+I456+J456</f>
        <v>13</v>
      </c>
      <c r="D456" s="663">
        <f>E456+F456+G456+H456</f>
        <v>13</v>
      </c>
      <c r="E456" s="664">
        <v>13</v>
      </c>
      <c r="F456" s="665"/>
      <c r="G456" s="665"/>
      <c r="H456" s="665"/>
      <c r="I456" s="666"/>
      <c r="J456" s="667"/>
    </row>
    <row r="457" spans="1:10" ht="18.75" thickBot="1">
      <c r="A457" s="3"/>
      <c r="B457" s="3"/>
      <c r="C457" s="179" t="s">
        <v>39</v>
      </c>
      <c r="D457" s="706" t="s">
        <v>85</v>
      </c>
      <c r="E457" s="706"/>
      <c r="F457" s="706"/>
      <c r="G457" s="706"/>
      <c r="H457" s="706"/>
      <c r="I457" s="287" t="s">
        <v>34</v>
      </c>
      <c r="J457" s="26" t="s">
        <v>76</v>
      </c>
    </row>
    <row r="458" spans="1:10" ht="12.75">
      <c r="A458" s="23" t="s">
        <v>38</v>
      </c>
      <c r="B458" s="23"/>
      <c r="C458" s="26"/>
      <c r="D458" s="99" t="s">
        <v>83</v>
      </c>
      <c r="E458" s="96" t="s">
        <v>53</v>
      </c>
      <c r="F458" s="96"/>
      <c r="G458" s="96" t="s">
        <v>30</v>
      </c>
      <c r="H458" s="100"/>
      <c r="I458" s="287" t="s">
        <v>35</v>
      </c>
      <c r="J458" s="26" t="s">
        <v>77</v>
      </c>
    </row>
    <row r="459" spans="1:10" ht="12.75">
      <c r="A459" s="25" t="s">
        <v>1</v>
      </c>
      <c r="B459" s="25" t="s">
        <v>5</v>
      </c>
      <c r="C459" s="179">
        <v>2015</v>
      </c>
      <c r="D459" s="101" t="s">
        <v>53</v>
      </c>
      <c r="E459" s="97" t="s">
        <v>2</v>
      </c>
      <c r="F459" s="97" t="s">
        <v>4</v>
      </c>
      <c r="G459" s="97" t="s">
        <v>31</v>
      </c>
      <c r="H459" s="102" t="s">
        <v>33</v>
      </c>
      <c r="I459" s="25" t="s">
        <v>93</v>
      </c>
      <c r="J459" s="26"/>
    </row>
    <row r="460" spans="1:10" ht="13.5" thickBot="1">
      <c r="A460" s="25"/>
      <c r="B460" s="34"/>
      <c r="C460" s="180"/>
      <c r="D460" s="101" t="s">
        <v>379</v>
      </c>
      <c r="E460" s="98" t="s">
        <v>3</v>
      </c>
      <c r="F460" s="98"/>
      <c r="G460" s="98" t="s">
        <v>32</v>
      </c>
      <c r="H460" s="103" t="s">
        <v>82</v>
      </c>
      <c r="I460" s="34" t="s">
        <v>94</v>
      </c>
      <c r="J460" s="27"/>
    </row>
    <row r="461" spans="1:10" ht="13.5" thickBot="1">
      <c r="A461" s="58"/>
      <c r="B461" s="243"/>
      <c r="C461" s="31" t="s">
        <v>166</v>
      </c>
      <c r="D461" s="29" t="s">
        <v>84</v>
      </c>
      <c r="E461" s="29">
        <v>3</v>
      </c>
      <c r="F461" s="29">
        <v>4</v>
      </c>
      <c r="G461" s="29">
        <v>5</v>
      </c>
      <c r="H461" s="30">
        <v>6</v>
      </c>
      <c r="I461" s="31">
        <v>7</v>
      </c>
      <c r="J461" s="31">
        <v>8</v>
      </c>
    </row>
    <row r="462" spans="1:10" ht="13.5" thickBot="1">
      <c r="A462" s="45"/>
      <c r="B462" s="255" t="s">
        <v>107</v>
      </c>
      <c r="C462" s="258">
        <f>D462+I462+J462</f>
        <v>10500</v>
      </c>
      <c r="D462" s="258">
        <f>E462+F462+G462+H462</f>
        <v>4000</v>
      </c>
      <c r="E462" s="348">
        <f aca="true" t="shared" si="134" ref="E462:J462">E463+E467</f>
        <v>4000</v>
      </c>
      <c r="F462" s="258">
        <f t="shared" si="134"/>
        <v>0</v>
      </c>
      <c r="G462" s="258">
        <f t="shared" si="134"/>
        <v>0</v>
      </c>
      <c r="H462" s="258">
        <f t="shared" si="134"/>
        <v>0</v>
      </c>
      <c r="I462" s="258">
        <f t="shared" si="134"/>
        <v>0</v>
      </c>
      <c r="J462" s="440">
        <f t="shared" si="134"/>
        <v>6500</v>
      </c>
    </row>
    <row r="463" spans="1:10" s="4" customFormat="1" ht="13.5" thickBot="1">
      <c r="A463" s="398" t="s">
        <v>12</v>
      </c>
      <c r="B463" s="246" t="s">
        <v>13</v>
      </c>
      <c r="C463" s="140">
        <f>D463+I463+J463</f>
        <v>10315</v>
      </c>
      <c r="D463" s="140">
        <f>E463+F463+G463+H463</f>
        <v>3815</v>
      </c>
      <c r="E463" s="288">
        <f aca="true" t="shared" si="135" ref="E463:J463">E464+E465</f>
        <v>3815</v>
      </c>
      <c r="F463" s="140">
        <f t="shared" si="135"/>
        <v>0</v>
      </c>
      <c r="G463" s="140">
        <f t="shared" si="135"/>
        <v>0</v>
      </c>
      <c r="H463" s="140">
        <f t="shared" si="135"/>
        <v>0</v>
      </c>
      <c r="I463" s="140">
        <f t="shared" si="135"/>
        <v>0</v>
      </c>
      <c r="J463" s="668">
        <f t="shared" si="135"/>
        <v>6500</v>
      </c>
    </row>
    <row r="464" spans="1:10" s="4" customFormat="1" ht="12.75">
      <c r="A464" s="604">
        <v>1</v>
      </c>
      <c r="B464" s="435" t="s">
        <v>247</v>
      </c>
      <c r="C464" s="135">
        <f>D464+I464+J464</f>
        <v>3815</v>
      </c>
      <c r="D464" s="135">
        <f>E464+F464+G464+H464</f>
        <v>3815</v>
      </c>
      <c r="E464" s="135">
        <v>3815</v>
      </c>
      <c r="F464" s="124"/>
      <c r="G464" s="124"/>
      <c r="H464" s="124"/>
      <c r="I464" s="124"/>
      <c r="J464" s="669"/>
    </row>
    <row r="465" spans="1:10" s="4" customFormat="1" ht="13.5" thickBot="1">
      <c r="A465" s="50">
        <v>2</v>
      </c>
      <c r="B465" s="269" t="s">
        <v>248</v>
      </c>
      <c r="C465" s="135">
        <f>D465+I465+J465</f>
        <v>6500</v>
      </c>
      <c r="D465" s="135">
        <f>E465+F465+G465+H465</f>
        <v>0</v>
      </c>
      <c r="E465" s="135"/>
      <c r="F465" s="124"/>
      <c r="G465" s="124"/>
      <c r="H465" s="124"/>
      <c r="I465" s="124"/>
      <c r="J465" s="656">
        <v>6500</v>
      </c>
    </row>
    <row r="466" spans="1:10" ht="13.5" thickBot="1">
      <c r="A466" s="253" t="s">
        <v>14</v>
      </c>
      <c r="B466" s="23" t="s">
        <v>44</v>
      </c>
      <c r="C466" s="261">
        <f aca="true" t="shared" si="136" ref="C466:J466">C467</f>
        <v>185</v>
      </c>
      <c r="D466" s="261">
        <f t="shared" si="136"/>
        <v>185</v>
      </c>
      <c r="E466" s="262">
        <f t="shared" si="136"/>
        <v>185</v>
      </c>
      <c r="F466" s="262">
        <f t="shared" si="136"/>
        <v>0</v>
      </c>
      <c r="G466" s="262">
        <f t="shared" si="136"/>
        <v>0</v>
      </c>
      <c r="H466" s="262">
        <f t="shared" si="136"/>
        <v>0</v>
      </c>
      <c r="I466" s="262">
        <f t="shared" si="136"/>
        <v>0</v>
      </c>
      <c r="J466" s="670">
        <f t="shared" si="136"/>
        <v>0</v>
      </c>
    </row>
    <row r="467" spans="1:10" ht="13.5" thickBot="1">
      <c r="A467" s="233"/>
      <c r="B467" s="376" t="s">
        <v>66</v>
      </c>
      <c r="C467" s="263">
        <f>D467+I467+J467</f>
        <v>185</v>
      </c>
      <c r="D467" s="263">
        <f>E467+F467+G467+H467</f>
        <v>185</v>
      </c>
      <c r="E467" s="120">
        <f aca="true" t="shared" si="137" ref="E467:J467">E469</f>
        <v>185</v>
      </c>
      <c r="F467" s="120">
        <f t="shared" si="137"/>
        <v>0</v>
      </c>
      <c r="G467" s="120">
        <f t="shared" si="137"/>
        <v>0</v>
      </c>
      <c r="H467" s="120">
        <f t="shared" si="137"/>
        <v>0</v>
      </c>
      <c r="I467" s="120">
        <f t="shared" si="137"/>
        <v>0</v>
      </c>
      <c r="J467" s="433">
        <f t="shared" si="137"/>
        <v>0</v>
      </c>
    </row>
    <row r="468" spans="1:10" ht="12.75">
      <c r="A468" s="50">
        <v>1</v>
      </c>
      <c r="B468" s="213" t="s">
        <v>249</v>
      </c>
      <c r="C468" s="121"/>
      <c r="D468" s="122"/>
      <c r="E468" s="126"/>
      <c r="F468" s="17"/>
      <c r="G468" s="17"/>
      <c r="H468" s="17"/>
      <c r="I468" s="184"/>
      <c r="J468" s="185"/>
    </row>
    <row r="469" spans="1:10" ht="13.5" thickBot="1">
      <c r="A469" s="567"/>
      <c r="B469" s="227" t="s">
        <v>250</v>
      </c>
      <c r="C469" s="121">
        <f>D469+I469+J469</f>
        <v>185</v>
      </c>
      <c r="D469" s="122">
        <f>E469+F469+G469+H469</f>
        <v>185</v>
      </c>
      <c r="E469" s="127">
        <v>185</v>
      </c>
      <c r="F469" s="19"/>
      <c r="G469" s="19"/>
      <c r="H469" s="19"/>
      <c r="I469" s="191"/>
      <c r="J469" s="186"/>
    </row>
    <row r="470" spans="1:10" ht="13.5" thickBot="1">
      <c r="A470" s="251" t="s">
        <v>112</v>
      </c>
      <c r="B470" s="252" t="s">
        <v>113</v>
      </c>
      <c r="C470" s="289">
        <f>D470+I470+J470</f>
        <v>323</v>
      </c>
      <c r="D470" s="289">
        <f>E470+F470+G470+H470</f>
        <v>323</v>
      </c>
      <c r="E470" s="289">
        <f aca="true" t="shared" si="138" ref="E470:J470">E472</f>
        <v>323</v>
      </c>
      <c r="F470" s="113">
        <f t="shared" si="138"/>
        <v>0</v>
      </c>
      <c r="G470" s="113">
        <f t="shared" si="138"/>
        <v>0</v>
      </c>
      <c r="H470" s="113">
        <f t="shared" si="138"/>
        <v>0</v>
      </c>
      <c r="I470" s="113">
        <f t="shared" si="138"/>
        <v>0</v>
      </c>
      <c r="J470" s="451">
        <f t="shared" si="138"/>
        <v>0</v>
      </c>
    </row>
    <row r="471" spans="1:10" ht="12.75">
      <c r="A471" s="264"/>
      <c r="B471" s="265" t="s">
        <v>115</v>
      </c>
      <c r="C471" s="315"/>
      <c r="D471" s="316"/>
      <c r="E471" s="316"/>
      <c r="F471" s="323"/>
      <c r="G471" s="323"/>
      <c r="H471" s="323"/>
      <c r="I471" s="323"/>
      <c r="J471" s="324"/>
    </row>
    <row r="472" spans="1:10" ht="13.5" thickBot="1">
      <c r="A472" s="266"/>
      <c r="B472" s="267" t="s">
        <v>114</v>
      </c>
      <c r="C472" s="317">
        <f>D472+I472+J472</f>
        <v>323</v>
      </c>
      <c r="D472" s="318">
        <f>E472+F472+G472+H472</f>
        <v>323</v>
      </c>
      <c r="E472" s="318">
        <f aca="true" t="shared" si="139" ref="E472:J472">E473</f>
        <v>323</v>
      </c>
      <c r="F472" s="325">
        <f t="shared" si="139"/>
        <v>0</v>
      </c>
      <c r="G472" s="325">
        <f t="shared" si="139"/>
        <v>0</v>
      </c>
      <c r="H472" s="325">
        <f t="shared" si="139"/>
        <v>0</v>
      </c>
      <c r="I472" s="325">
        <f t="shared" si="139"/>
        <v>0</v>
      </c>
      <c r="J472" s="671">
        <f t="shared" si="139"/>
        <v>0</v>
      </c>
    </row>
    <row r="473" spans="1:10" ht="13.5" thickBot="1">
      <c r="A473" s="253" t="s">
        <v>14</v>
      </c>
      <c r="B473" s="23" t="s">
        <v>44</v>
      </c>
      <c r="C473" s="319">
        <f aca="true" t="shared" si="140" ref="C473:J473">C474+C479</f>
        <v>323</v>
      </c>
      <c r="D473" s="319">
        <f t="shared" si="140"/>
        <v>323</v>
      </c>
      <c r="E473" s="320">
        <f t="shared" si="140"/>
        <v>323</v>
      </c>
      <c r="F473" s="262">
        <f t="shared" si="140"/>
        <v>0</v>
      </c>
      <c r="G473" s="262">
        <f t="shared" si="140"/>
        <v>0</v>
      </c>
      <c r="H473" s="262">
        <f t="shared" si="140"/>
        <v>0</v>
      </c>
      <c r="I473" s="262">
        <f t="shared" si="140"/>
        <v>0</v>
      </c>
      <c r="J473" s="670">
        <f t="shared" si="140"/>
        <v>0</v>
      </c>
    </row>
    <row r="474" spans="1:10" ht="13.5" thickBot="1">
      <c r="A474" s="233"/>
      <c r="B474" s="376" t="s">
        <v>66</v>
      </c>
      <c r="C474" s="321">
        <f>D474+I474+J474</f>
        <v>63</v>
      </c>
      <c r="D474" s="321">
        <f>E474+F474+G474+H474</f>
        <v>63</v>
      </c>
      <c r="E474" s="313">
        <f aca="true" t="shared" si="141" ref="E474:J474">E476+E478</f>
        <v>63</v>
      </c>
      <c r="F474" s="120">
        <f t="shared" si="141"/>
        <v>0</v>
      </c>
      <c r="G474" s="120">
        <f t="shared" si="141"/>
        <v>0</v>
      </c>
      <c r="H474" s="120">
        <f t="shared" si="141"/>
        <v>0</v>
      </c>
      <c r="I474" s="120">
        <f t="shared" si="141"/>
        <v>0</v>
      </c>
      <c r="J474" s="433">
        <f t="shared" si="141"/>
        <v>0</v>
      </c>
    </row>
    <row r="475" spans="1:10" ht="12.75">
      <c r="A475" s="672">
        <v>1</v>
      </c>
      <c r="B475" s="213" t="s">
        <v>346</v>
      </c>
      <c r="C475" s="314"/>
      <c r="D475" s="312"/>
      <c r="E475" s="312"/>
      <c r="F475" s="312"/>
      <c r="G475" s="312"/>
      <c r="H475" s="312"/>
      <c r="I475" s="312"/>
      <c r="J475" s="673"/>
    </row>
    <row r="476" spans="1:10" ht="12.75">
      <c r="A476" s="672"/>
      <c r="B476" s="213" t="s">
        <v>347</v>
      </c>
      <c r="C476" s="310">
        <f>D476+I476+J476</f>
        <v>42</v>
      </c>
      <c r="D476" s="128">
        <f>E476+F476+G476+H476</f>
        <v>42</v>
      </c>
      <c r="E476" s="128">
        <v>42</v>
      </c>
      <c r="F476" s="128"/>
      <c r="G476" s="128"/>
      <c r="H476" s="128"/>
      <c r="I476" s="128"/>
      <c r="J476" s="674"/>
    </row>
    <row r="477" spans="1:10" ht="12.75">
      <c r="A477" s="675">
        <v>2</v>
      </c>
      <c r="B477" s="306" t="s">
        <v>348</v>
      </c>
      <c r="C477" s="310"/>
      <c r="D477" s="128"/>
      <c r="E477" s="128"/>
      <c r="F477" s="128"/>
      <c r="G477" s="128"/>
      <c r="H477" s="128"/>
      <c r="I477" s="128"/>
      <c r="J477" s="674"/>
    </row>
    <row r="478" spans="1:10" ht="13.5" thickBot="1">
      <c r="A478" s="672"/>
      <c r="B478" s="213" t="s">
        <v>349</v>
      </c>
      <c r="C478" s="455">
        <f aca="true" t="shared" si="142" ref="C478:C489">D478+I478+J478</f>
        <v>21</v>
      </c>
      <c r="D478" s="311">
        <f aca="true" t="shared" si="143" ref="D478:D489">E478+F478+G478+H478</f>
        <v>21</v>
      </c>
      <c r="E478" s="311">
        <v>21</v>
      </c>
      <c r="F478" s="311"/>
      <c r="G478" s="311"/>
      <c r="H478" s="311"/>
      <c r="I478" s="311"/>
      <c r="J478" s="676"/>
    </row>
    <row r="479" spans="1:10" ht="13.5" thickBot="1">
      <c r="A479" s="131"/>
      <c r="B479" s="375" t="s">
        <v>86</v>
      </c>
      <c r="C479" s="456">
        <f t="shared" si="142"/>
        <v>260</v>
      </c>
      <c r="D479" s="313">
        <f t="shared" si="143"/>
        <v>260</v>
      </c>
      <c r="E479" s="313">
        <f>E480+E481+E482+E483+E484+E485+E486+E487+E488+E489</f>
        <v>260</v>
      </c>
      <c r="F479" s="313"/>
      <c r="G479" s="313"/>
      <c r="H479" s="313"/>
      <c r="I479" s="313"/>
      <c r="J479" s="457"/>
    </row>
    <row r="480" spans="1:10" ht="12.75">
      <c r="A480" s="588">
        <v>1</v>
      </c>
      <c r="B480" s="227" t="s">
        <v>351</v>
      </c>
      <c r="C480" s="312">
        <f t="shared" si="142"/>
        <v>151</v>
      </c>
      <c r="D480" s="312">
        <f t="shared" si="143"/>
        <v>151</v>
      </c>
      <c r="E480" s="312">
        <v>151</v>
      </c>
      <c r="F480" s="312"/>
      <c r="G480" s="312"/>
      <c r="H480" s="312"/>
      <c r="I480" s="312"/>
      <c r="J480" s="673"/>
    </row>
    <row r="481" spans="1:10" ht="12.75">
      <c r="A481" s="604">
        <v>2</v>
      </c>
      <c r="B481" s="304" t="s">
        <v>350</v>
      </c>
      <c r="C481" s="312">
        <f t="shared" si="142"/>
        <v>36</v>
      </c>
      <c r="D481" s="312">
        <f t="shared" si="143"/>
        <v>36</v>
      </c>
      <c r="E481" s="128">
        <v>36</v>
      </c>
      <c r="F481" s="128"/>
      <c r="G481" s="128"/>
      <c r="H481" s="128"/>
      <c r="I481" s="128"/>
      <c r="J481" s="674"/>
    </row>
    <row r="482" spans="1:10" ht="12.75">
      <c r="A482" s="604">
        <v>3</v>
      </c>
      <c r="B482" s="304" t="s">
        <v>251</v>
      </c>
      <c r="C482" s="312">
        <f t="shared" si="142"/>
        <v>16</v>
      </c>
      <c r="D482" s="312">
        <f t="shared" si="143"/>
        <v>16</v>
      </c>
      <c r="E482" s="128">
        <v>16</v>
      </c>
      <c r="F482" s="128"/>
      <c r="G482" s="128"/>
      <c r="H482" s="128"/>
      <c r="I482" s="128"/>
      <c r="J482" s="674"/>
    </row>
    <row r="483" spans="1:10" ht="12.75">
      <c r="A483" s="677">
        <v>4</v>
      </c>
      <c r="B483" s="304" t="s">
        <v>252</v>
      </c>
      <c r="C483" s="128">
        <f t="shared" si="142"/>
        <v>9</v>
      </c>
      <c r="D483" s="128">
        <f t="shared" si="143"/>
        <v>9</v>
      </c>
      <c r="E483" s="128">
        <v>9</v>
      </c>
      <c r="F483" s="128"/>
      <c r="G483" s="128"/>
      <c r="H483" s="128"/>
      <c r="I483" s="128"/>
      <c r="J483" s="678"/>
    </row>
    <row r="484" spans="1:10" ht="12.75">
      <c r="A484" s="677">
        <v>5</v>
      </c>
      <c r="B484" s="304" t="s">
        <v>175</v>
      </c>
      <c r="C484" s="128">
        <f t="shared" si="142"/>
        <v>7</v>
      </c>
      <c r="D484" s="128">
        <f t="shared" si="143"/>
        <v>7</v>
      </c>
      <c r="E484" s="128">
        <v>7</v>
      </c>
      <c r="F484" s="128"/>
      <c r="G484" s="128"/>
      <c r="H484" s="128"/>
      <c r="I484" s="128"/>
      <c r="J484" s="678"/>
    </row>
    <row r="485" spans="1:10" ht="12.75">
      <c r="A485" s="677">
        <v>6</v>
      </c>
      <c r="B485" s="304" t="s">
        <v>253</v>
      </c>
      <c r="C485" s="128">
        <f t="shared" si="142"/>
        <v>4</v>
      </c>
      <c r="D485" s="128">
        <f t="shared" si="143"/>
        <v>4</v>
      </c>
      <c r="E485" s="128">
        <v>4</v>
      </c>
      <c r="F485" s="128"/>
      <c r="G485" s="128"/>
      <c r="H485" s="128"/>
      <c r="I485" s="128"/>
      <c r="J485" s="678"/>
    </row>
    <row r="486" spans="1:10" ht="12.75">
      <c r="A486" s="677">
        <v>7</v>
      </c>
      <c r="B486" s="304" t="s">
        <v>254</v>
      </c>
      <c r="C486" s="381">
        <f t="shared" si="142"/>
        <v>8</v>
      </c>
      <c r="D486" s="128">
        <f t="shared" si="143"/>
        <v>8</v>
      </c>
      <c r="E486" s="439">
        <v>8</v>
      </c>
      <c r="F486" s="381"/>
      <c r="G486" s="381"/>
      <c r="H486" s="381"/>
      <c r="I486" s="381"/>
      <c r="J486" s="679"/>
    </row>
    <row r="487" spans="1:10" ht="12.75">
      <c r="A487" s="677">
        <v>9</v>
      </c>
      <c r="B487" s="304" t="s">
        <v>255</v>
      </c>
      <c r="C487" s="381">
        <f t="shared" si="142"/>
        <v>14</v>
      </c>
      <c r="D487" s="128">
        <f t="shared" si="143"/>
        <v>14</v>
      </c>
      <c r="E487" s="439">
        <v>14</v>
      </c>
      <c r="F487" s="381"/>
      <c r="G487" s="381"/>
      <c r="H487" s="381"/>
      <c r="I487" s="381"/>
      <c r="J487" s="679"/>
    </row>
    <row r="488" spans="1:10" ht="12.75">
      <c r="A488" s="677">
        <v>10</v>
      </c>
      <c r="B488" s="304" t="s">
        <v>256</v>
      </c>
      <c r="C488" s="381">
        <f t="shared" si="142"/>
        <v>7</v>
      </c>
      <c r="D488" s="128">
        <f t="shared" si="143"/>
        <v>7</v>
      </c>
      <c r="E488" s="439">
        <v>7</v>
      </c>
      <c r="F488" s="381"/>
      <c r="G488" s="381"/>
      <c r="H488" s="381"/>
      <c r="I488" s="381"/>
      <c r="J488" s="679"/>
    </row>
    <row r="489" spans="1:10" ht="13.5" thickBot="1">
      <c r="A489" s="680">
        <v>11</v>
      </c>
      <c r="B489" s="572" t="s">
        <v>257</v>
      </c>
      <c r="C489" s="681">
        <f t="shared" si="142"/>
        <v>8</v>
      </c>
      <c r="D489" s="682">
        <f t="shared" si="143"/>
        <v>8</v>
      </c>
      <c r="E489" s="683">
        <v>8</v>
      </c>
      <c r="F489" s="681"/>
      <c r="G489" s="681"/>
      <c r="H489" s="681"/>
      <c r="I489" s="681"/>
      <c r="J489" s="684"/>
    </row>
    <row r="490" spans="1:10" ht="15">
      <c r="A490" s="8"/>
      <c r="B490" s="138"/>
      <c r="C490" s="367"/>
      <c r="D490" s="437"/>
      <c r="E490" s="438"/>
      <c r="F490" s="367"/>
      <c r="G490" s="367"/>
      <c r="H490" s="367"/>
      <c r="I490" s="367"/>
      <c r="J490" s="365"/>
    </row>
    <row r="491" spans="2:10" ht="15">
      <c r="B491" s="5" t="s">
        <v>145</v>
      </c>
      <c r="C491" s="334"/>
      <c r="D491" s="334"/>
      <c r="F491" s="5" t="s">
        <v>377</v>
      </c>
      <c r="G491" s="5"/>
      <c r="H491" s="5"/>
      <c r="I491" s="5"/>
      <c r="J491" s="41"/>
    </row>
    <row r="492" spans="2:10" ht="15">
      <c r="B492" s="5" t="s">
        <v>146</v>
      </c>
      <c r="C492" s="335"/>
      <c r="D492" s="335"/>
      <c r="F492" s="5" t="s">
        <v>378</v>
      </c>
      <c r="G492" s="5"/>
      <c r="H492" s="5"/>
      <c r="I492" s="5"/>
      <c r="J492" s="41"/>
    </row>
    <row r="493" spans="2:10" ht="15">
      <c r="B493" s="209"/>
      <c r="C493" s="336"/>
      <c r="D493" s="336"/>
      <c r="F493" s="210"/>
      <c r="G493" s="210"/>
      <c r="H493" s="337"/>
      <c r="I493" s="5"/>
      <c r="J493" s="41"/>
    </row>
    <row r="494" spans="2:9" ht="15">
      <c r="B494" s="334"/>
      <c r="C494" s="210"/>
      <c r="D494" s="210"/>
      <c r="E494" s="337"/>
      <c r="F494" s="210"/>
      <c r="G494" s="210"/>
      <c r="H494" s="337"/>
      <c r="I494" s="337"/>
    </row>
    <row r="495" spans="1:9" ht="15">
      <c r="A495" s="1"/>
      <c r="B495" s="1"/>
      <c r="C495" s="210"/>
      <c r="D495" s="210"/>
      <c r="E495" s="337"/>
      <c r="F495" s="210"/>
      <c r="G495" s="210"/>
      <c r="H495" s="337"/>
      <c r="I495" s="338"/>
    </row>
    <row r="496" spans="1:9" ht="15">
      <c r="A496" s="1" t="s">
        <v>97</v>
      </c>
      <c r="B496" s="1"/>
      <c r="C496" s="210"/>
      <c r="D496" s="210"/>
      <c r="E496" s="337"/>
      <c r="F496" s="338"/>
      <c r="G496" s="338"/>
      <c r="H496" s="338"/>
      <c r="I496" s="338"/>
    </row>
    <row r="497" spans="1:4" ht="15">
      <c r="A497" s="1"/>
      <c r="B497" s="1"/>
      <c r="C497" s="209"/>
      <c r="D497" s="209"/>
    </row>
    <row r="500" spans="3:10" ht="15">
      <c r="C500" s="4"/>
      <c r="D500" s="4"/>
      <c r="E500" s="169"/>
      <c r="F500" s="169"/>
      <c r="G500" s="169"/>
      <c r="H500" s="169"/>
      <c r="I500" s="169"/>
      <c r="J500" s="4"/>
    </row>
    <row r="503" ht="12.75">
      <c r="B503" s="1"/>
    </row>
    <row r="505" ht="12.75">
      <c r="B505" s="339"/>
    </row>
  </sheetData>
  <sheetProtection/>
  <mergeCells count="21">
    <mergeCell ref="C1:I1"/>
    <mergeCell ref="C2:I2"/>
    <mergeCell ref="C3:I3"/>
    <mergeCell ref="C4:I4"/>
    <mergeCell ref="A6:I6"/>
    <mergeCell ref="D457:H457"/>
    <mergeCell ref="D331:H331"/>
    <mergeCell ref="D12:H12"/>
    <mergeCell ref="D376:H376"/>
    <mergeCell ref="D40:H40"/>
    <mergeCell ref="D251:H251"/>
    <mergeCell ref="D291:H291"/>
    <mergeCell ref="D81:H81"/>
    <mergeCell ref="D124:H124"/>
    <mergeCell ref="D166:H166"/>
    <mergeCell ref="A7:I7"/>
    <mergeCell ref="A8:I8"/>
    <mergeCell ref="D416:H416"/>
    <mergeCell ref="D208:H208"/>
    <mergeCell ref="B230:B231"/>
    <mergeCell ref="A230:A231"/>
  </mergeCells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r:id="rId1"/>
  <headerFooter alignWithMargins="0">
    <oddFooter>&amp;CF-PO-09-02,ed.II,rev.0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manuela.pinzaru</cp:lastModifiedBy>
  <cp:lastPrinted>2015-02-25T08:12:29Z</cp:lastPrinted>
  <dcterms:created xsi:type="dcterms:W3CDTF">1996-10-14T23:33:28Z</dcterms:created>
  <dcterms:modified xsi:type="dcterms:W3CDTF">2015-02-26T10:37:55Z</dcterms:modified>
  <cp:category/>
  <cp:version/>
  <cp:contentType/>
  <cp:contentStatus/>
</cp:coreProperties>
</file>